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45" windowWidth="10980" windowHeight="12300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  <sheet name="Hcp Trivselscupen" sheetId="7" r:id="rId7"/>
  </sheets>
  <definedNames>
    <definedName name="_xlnm.Print_Area" localSheetId="3">'1.div snittliste'!$A$1:$G$46</definedName>
    <definedName name="_xlnm.Print_Area" localSheetId="0">'1.divisjon'!$A$1:$Z$97</definedName>
    <definedName name="_xlnm.Print_Area" localSheetId="4">'2.div. snittliste'!$A$1:$G$46</definedName>
    <definedName name="_xlnm.Print_Area" localSheetId="1">'2.divisjon'!$A$1:$Z$97</definedName>
    <definedName name="_xlnm.Print_Area" localSheetId="5">'3.div snittliste'!$A$1:$G$76</definedName>
    <definedName name="_xlnm.Print_Area" localSheetId="2">'3.divisjon'!$A$1:$Z$173</definedName>
    <definedName name="_xlnm.Print_Area" localSheetId="6">'Hcp Trivselscupen'!$A$2:$F$36</definedName>
  </definedNames>
  <calcPr fullCalcOnLoad="1"/>
</workbook>
</file>

<file path=xl/sharedStrings.xml><?xml version="1.0" encoding="utf-8"?>
<sst xmlns="http://schemas.openxmlformats.org/spreadsheetml/2006/main" count="2265" uniqueCount="594">
  <si>
    <t xml:space="preserve"> </t>
  </si>
  <si>
    <t>Pinner</t>
  </si>
  <si>
    <t>Snitt</t>
  </si>
  <si>
    <t>-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</si>
  <si>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</si>
  <si>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</si>
  <si>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</si>
  <si>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</si>
  <si>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</si>
  <si>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</si>
  <si>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</si>
  <si>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</si>
  <si>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</si>
  <si>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Team Tegl</t>
  </si>
  <si>
    <t>Allstars</t>
  </si>
  <si>
    <t>Jernbanen</t>
  </si>
  <si>
    <t>Skatten</t>
  </si>
  <si>
    <t>Schenker</t>
  </si>
  <si>
    <t>Lærkula</t>
  </si>
  <si>
    <t>Hyper Boys</t>
  </si>
  <si>
    <t>Tilsynet</t>
  </si>
  <si>
    <t>0 - 4</t>
  </si>
  <si>
    <t>Hvis noen lag har lik poengsum, er det innbyrdes oppgjør som avgjør hvem som er best</t>
  </si>
  <si>
    <t>Bodø VGS</t>
  </si>
  <si>
    <t>3 - 1</t>
  </si>
  <si>
    <t>Nabolaget</t>
  </si>
  <si>
    <t>The XXX Team</t>
  </si>
  <si>
    <t>Gubban</t>
  </si>
  <si>
    <t>Aspåsen Curlingklubb</t>
  </si>
  <si>
    <t>D</t>
  </si>
  <si>
    <t>Aid Williams</t>
  </si>
  <si>
    <t>Øystein Ruud</t>
  </si>
  <si>
    <t>Erik Bakke</t>
  </si>
  <si>
    <t>Bård Folstad</t>
  </si>
  <si>
    <t>Marit Skjevling</t>
  </si>
  <si>
    <t>Wenche Opsahl-Holdal</t>
  </si>
  <si>
    <t>1.divisjon Trivselsserien 2016/17</t>
  </si>
  <si>
    <t>BIL Tele</t>
  </si>
  <si>
    <t>Posten 1</t>
  </si>
  <si>
    <t>Posten 2</t>
  </si>
  <si>
    <t>NFK Havgløtt</t>
  </si>
  <si>
    <t>1302 - 1571</t>
  </si>
  <si>
    <t>2.divisjon Trivselsserien 2016/17</t>
  </si>
  <si>
    <t>Widerøe</t>
  </si>
  <si>
    <t>Asyljentan</t>
  </si>
  <si>
    <t>Bowling Babes</t>
  </si>
  <si>
    <t>1252 - 1287</t>
  </si>
  <si>
    <t>2 - 2</t>
  </si>
  <si>
    <t>Stabil</t>
  </si>
  <si>
    <t>1013 - 967</t>
  </si>
  <si>
    <t>Gutta Bowlers</t>
  </si>
  <si>
    <t>Dangerous Goods</t>
  </si>
  <si>
    <t>OHH Vaktmesterservice</t>
  </si>
  <si>
    <t>Lack of talent</t>
  </si>
  <si>
    <t>Posten 3</t>
  </si>
  <si>
    <t>Posten 4</t>
  </si>
  <si>
    <t>Retura</t>
  </si>
  <si>
    <t>3.divisjon Trivselsserien 2016/17</t>
  </si>
  <si>
    <t>Kai-Andre Blix</t>
  </si>
  <si>
    <t>Line Selfors</t>
  </si>
  <si>
    <t>Marianne Nilsen</t>
  </si>
  <si>
    <t>Roar Eriksen</t>
  </si>
  <si>
    <t>Per Thomas Risvoll</t>
  </si>
  <si>
    <t>Ørjan Mikalsen</t>
  </si>
  <si>
    <t>Geir Arntsen</t>
  </si>
  <si>
    <t>Gunn Karin Johansen</t>
  </si>
  <si>
    <t>Tommy Sannes</t>
  </si>
  <si>
    <t>Henry Andorsen</t>
  </si>
  <si>
    <t>Ståle Andersen</t>
  </si>
  <si>
    <t>Remi Andorsen</t>
  </si>
  <si>
    <t>1377 - 1273</t>
  </si>
  <si>
    <t>1345 - 1359</t>
  </si>
  <si>
    <t>1 - 3</t>
  </si>
  <si>
    <t>1250 - 1327</t>
  </si>
  <si>
    <t>Høyeste lagserie</t>
  </si>
  <si>
    <t>1149 - 1395</t>
  </si>
  <si>
    <t>1450 - 1308</t>
  </si>
  <si>
    <t>4 - 0</t>
  </si>
  <si>
    <t>Jan Bjørnbakk</t>
  </si>
  <si>
    <t>1216 - 1072</t>
  </si>
  <si>
    <t>899 - 1259</t>
  </si>
  <si>
    <t>Heidi Nordgård</t>
  </si>
  <si>
    <t>Tove Jeremiassen</t>
  </si>
  <si>
    <t>Laila Ingvaldsen</t>
  </si>
  <si>
    <t>Marianne Bringsli</t>
  </si>
  <si>
    <t>Svein Hobbelstad</t>
  </si>
  <si>
    <t>Lisbeth S. Yssenmoen</t>
  </si>
  <si>
    <t>Torill Madsen</t>
  </si>
  <si>
    <t>Lars Holm</t>
  </si>
  <si>
    <t>Remi Langmo</t>
  </si>
  <si>
    <t>Lise Bergholt</t>
  </si>
  <si>
    <t>Dag Eirik Hanssen</t>
  </si>
  <si>
    <t>Svein Erik Kristiansen</t>
  </si>
  <si>
    <t>Atle Simonsen</t>
  </si>
  <si>
    <t>Bjørn Mariussen</t>
  </si>
  <si>
    <t>Arnt-Ove Magnussen</t>
  </si>
  <si>
    <t>Frode Rognmo</t>
  </si>
  <si>
    <t>Kenneth Hermann</t>
  </si>
  <si>
    <t>Bjørnar Johansen</t>
  </si>
  <si>
    <t>Eirik Rørstad</t>
  </si>
  <si>
    <t>Rikke Tessem</t>
  </si>
  <si>
    <t>Oskar Pedersen</t>
  </si>
  <si>
    <t>Tore Mørkved</t>
  </si>
  <si>
    <t>Morten Ditlefsen</t>
  </si>
  <si>
    <t>Jørn Sørås</t>
  </si>
  <si>
    <t>Harald Sivertsen</t>
  </si>
  <si>
    <t>Knut Tore Arntzen</t>
  </si>
  <si>
    <t>Martin Rask</t>
  </si>
  <si>
    <t>Tore Nicolaisen</t>
  </si>
  <si>
    <t>Arnfinn Johansen</t>
  </si>
  <si>
    <t>Arnt Holm</t>
  </si>
  <si>
    <t>Stein Roger Holdal</t>
  </si>
  <si>
    <t>Johan Monsen</t>
  </si>
  <si>
    <t>Geir Sandvei</t>
  </si>
  <si>
    <t>Frank R. Thomassen</t>
  </si>
  <si>
    <t>Arnkjell Stabel</t>
  </si>
  <si>
    <t>Hallvard Høydahl</t>
  </si>
  <si>
    <t>Jon Tore Eiterjord</t>
  </si>
  <si>
    <t>Arne-Jan Knudsen</t>
  </si>
  <si>
    <t>Jan Tore Jonassen</t>
  </si>
  <si>
    <t>Oddvar Jensen</t>
  </si>
  <si>
    <t>Bjørn Arne Larsen</t>
  </si>
  <si>
    <t>Aspåsen Curlingkl</t>
  </si>
  <si>
    <t>1283 - 1184</t>
  </si>
  <si>
    <t>1195 - 913</t>
  </si>
  <si>
    <t>Tor Karlsen</t>
  </si>
  <si>
    <t>Dag-Sverre Iversen</t>
  </si>
  <si>
    <t>Hans Richardsen</t>
  </si>
  <si>
    <t>Jarl-Arne Lyngmo</t>
  </si>
  <si>
    <t>Christopher Knebel</t>
  </si>
  <si>
    <t>Harald Kolberg</t>
  </si>
  <si>
    <t>Lars Elsbak</t>
  </si>
  <si>
    <t xml:space="preserve">Vegbom </t>
  </si>
  <si>
    <t>Lars Kjørven</t>
  </si>
  <si>
    <t>Odd-Ivar Johnsen</t>
  </si>
  <si>
    <t>Jan-Helge Dahl</t>
  </si>
  <si>
    <t>Johnny Bergholt</t>
  </si>
  <si>
    <t>Arthur Jonassen</t>
  </si>
  <si>
    <t>1374 - 1381</t>
  </si>
  <si>
    <t>1377 - 1600</t>
  </si>
  <si>
    <t>1502 - 1402</t>
  </si>
  <si>
    <t>Martin Sivertsen</t>
  </si>
  <si>
    <t>Hallgeir O. Olsen</t>
  </si>
  <si>
    <t>Jens Morten Nystad</t>
  </si>
  <si>
    <t>John Øyvind Hafeld</t>
  </si>
  <si>
    <t>1305 - 1456</t>
  </si>
  <si>
    <t>Khalid Elsheikh</t>
  </si>
  <si>
    <t>Øyvind Haug</t>
  </si>
  <si>
    <t>Tone Sæterhaug</t>
  </si>
  <si>
    <t>Stian Kristiansen</t>
  </si>
  <si>
    <t>1202 - 1024</t>
  </si>
  <si>
    <t>Arvid Mørkved</t>
  </si>
  <si>
    <t>Roger Nilsen</t>
  </si>
  <si>
    <t>Tonje Fossli</t>
  </si>
  <si>
    <t>OHH Vaktmesters.</t>
  </si>
  <si>
    <t>0 - 1253</t>
  </si>
  <si>
    <t>1183 - 1331</t>
  </si>
  <si>
    <t>1340 - 1043</t>
  </si>
  <si>
    <t>Rigmor Holdal</t>
  </si>
  <si>
    <t>Rune Nielsen</t>
  </si>
  <si>
    <t>Tina Lund</t>
  </si>
  <si>
    <t>Håvard Lockertsen</t>
  </si>
  <si>
    <t>Michael Nilssen</t>
  </si>
  <si>
    <t>Tommy Engen</t>
  </si>
  <si>
    <t>Thor Arne Forsvik</t>
  </si>
  <si>
    <t>1105 - 1186</t>
  </si>
  <si>
    <t>1236 - 1026</t>
  </si>
  <si>
    <t>869 - 917</t>
  </si>
  <si>
    <t>1102 - 1308</t>
  </si>
  <si>
    <t>Tobias D. Petersen</t>
  </si>
  <si>
    <t>Erica V. Jørgensen</t>
  </si>
  <si>
    <t>Knut Ellingsen</t>
  </si>
  <si>
    <t>Wiggo Nystuen</t>
  </si>
  <si>
    <t>Len Ovaa</t>
  </si>
  <si>
    <t>Tord Holen</t>
  </si>
  <si>
    <t>Anders Tverbakk</t>
  </si>
  <si>
    <t>Henning Raae</t>
  </si>
  <si>
    <t>Anders Berntsen</t>
  </si>
  <si>
    <t>Morten Haugen</t>
  </si>
  <si>
    <t>Michael H. Waagønes</t>
  </si>
  <si>
    <t>Joakim Åseng</t>
  </si>
  <si>
    <t>Mikael Abelsen</t>
  </si>
  <si>
    <t>1159 - 1259</t>
  </si>
  <si>
    <t>Dagfinn Anderssen</t>
  </si>
  <si>
    <t>Anne-Lise Zevenberger</t>
  </si>
  <si>
    <t>Torbjørn Brasø</t>
  </si>
  <si>
    <t>1280 - 0</t>
  </si>
  <si>
    <t>1105 - 1108</t>
  </si>
  <si>
    <t>996 - 1150</t>
  </si>
  <si>
    <t>Hans Kummernes</t>
  </si>
  <si>
    <t>Sindre Bollestad</t>
  </si>
  <si>
    <t>Jonas Kristoffersen</t>
  </si>
  <si>
    <t>Vetle Rønningen</t>
  </si>
  <si>
    <t>Fabian Paulke</t>
  </si>
  <si>
    <t>Laila Ydstebø</t>
  </si>
  <si>
    <t>Brith Laila Mindrem</t>
  </si>
  <si>
    <t>Siv Anita Myhre</t>
  </si>
  <si>
    <t>Åsmund Andersen</t>
  </si>
  <si>
    <t>1372 - 1284</t>
  </si>
  <si>
    <t>1243 - 1435</t>
  </si>
  <si>
    <t>1175 - 1313</t>
  </si>
  <si>
    <t>1164 - 1305</t>
  </si>
  <si>
    <t>Arne Lundengen</t>
  </si>
  <si>
    <t>Aslak Kjølstad</t>
  </si>
  <si>
    <t>1401 - 1481</t>
  </si>
  <si>
    <t>Sigmund Olsen</t>
  </si>
  <si>
    <t>Arne M. Myhre</t>
  </si>
  <si>
    <t>Bjørn Hansen</t>
  </si>
  <si>
    <t>Per Thommesen</t>
  </si>
  <si>
    <t>1171 - 1486</t>
  </si>
  <si>
    <t>1283 - 925</t>
  </si>
  <si>
    <t>1343 - 1372</t>
  </si>
  <si>
    <t>1248 - 1580</t>
  </si>
  <si>
    <t>1287 - 1140</t>
  </si>
  <si>
    <t>1302 - 1200</t>
  </si>
  <si>
    <t>1048 - 1317</t>
  </si>
  <si>
    <t>1266 - 892</t>
  </si>
  <si>
    <t>1004 - 1200</t>
  </si>
  <si>
    <t>1184 - 1449</t>
  </si>
  <si>
    <t>Ole Bakøy</t>
  </si>
  <si>
    <t>Bjørn Strøm</t>
  </si>
  <si>
    <t>Wiggo Nilsen</t>
  </si>
  <si>
    <t>Molly Nedregaard</t>
  </si>
  <si>
    <t>Tommy Andorsen</t>
  </si>
  <si>
    <t>Hildegunn Estensen</t>
  </si>
  <si>
    <t>Rune Hansen</t>
  </si>
  <si>
    <t>Ronny Larsen</t>
  </si>
  <si>
    <t>Karl-Ole Grønning</t>
  </si>
  <si>
    <t>Ove Eide</t>
  </si>
  <si>
    <t>Knut Arvid Nilsen</t>
  </si>
  <si>
    <t>1154 - 1129</t>
  </si>
  <si>
    <t>1327 - 1386</t>
  </si>
  <si>
    <t>Andrea Aasli</t>
  </si>
  <si>
    <t>Edvard Kristensen</t>
  </si>
  <si>
    <t>Solveig Bikset</t>
  </si>
  <si>
    <t>1436 - 1271</t>
  </si>
  <si>
    <t>OHH Vaktmesterserv</t>
  </si>
  <si>
    <t>1134 - 1224</t>
  </si>
  <si>
    <t>1195 - 1306</t>
  </si>
  <si>
    <t>977 - 956</t>
  </si>
  <si>
    <t>1342 - 1122</t>
  </si>
  <si>
    <t>Daniel Ilstad</t>
  </si>
  <si>
    <t>Mona Fure</t>
  </si>
  <si>
    <t>Knut Hågensen</t>
  </si>
  <si>
    <t>Tor Arne Ramsvik</t>
  </si>
  <si>
    <t>Trond B. Abrahamsen</t>
  </si>
  <si>
    <t>1281 - 1302</t>
  </si>
  <si>
    <t>1323 - 1098</t>
  </si>
  <si>
    <t>1038 - 1146</t>
  </si>
  <si>
    <t>Karstein Rydningen</t>
  </si>
  <si>
    <t>Anders Almhaug</t>
  </si>
  <si>
    <t>Frank Sundklakk</t>
  </si>
  <si>
    <t>Torstein Abelsen</t>
  </si>
  <si>
    <t>1543 - 948</t>
  </si>
  <si>
    <t>1494 - 1452</t>
  </si>
  <si>
    <t>1425 - 1234</t>
  </si>
  <si>
    <t>1134 - 1161</t>
  </si>
  <si>
    <t>0 - 1000</t>
  </si>
  <si>
    <t>1237 - 1329</t>
  </si>
  <si>
    <t>1120 - 1109</t>
  </si>
  <si>
    <t>1092 - 1165</t>
  </si>
  <si>
    <t>Adrian Skindlo</t>
  </si>
  <si>
    <t>Ole-Marius Sveggen</t>
  </si>
  <si>
    <t>Sven Ove Retland</t>
  </si>
  <si>
    <t>Joakim Angler</t>
  </si>
  <si>
    <t>Erlend Myhr</t>
  </si>
  <si>
    <t>Tobias Edvardsen</t>
  </si>
  <si>
    <t>Karl-Kristian Karlsen</t>
  </si>
  <si>
    <t>Kristian Viksås</t>
  </si>
  <si>
    <t>Kjell-Christian Harila</t>
  </si>
  <si>
    <t>Morten Leiknes</t>
  </si>
  <si>
    <t>1579 - 775</t>
  </si>
  <si>
    <t>1472 - 1417</t>
  </si>
  <si>
    <t>1203 - 1239</t>
  </si>
  <si>
    <t>1007 - 1162</t>
  </si>
  <si>
    <t>1215 - 1155</t>
  </si>
  <si>
    <t>3,5 - 0.5</t>
  </si>
  <si>
    <t>1071 - 1203</t>
  </si>
  <si>
    <t>1098 - 1043</t>
  </si>
  <si>
    <t>John Arne Hildal</t>
  </si>
  <si>
    <t>Finn-Andre Breivik</t>
  </si>
  <si>
    <t>0 - 1365</t>
  </si>
  <si>
    <t>1259 - 1342</t>
  </si>
  <si>
    <t>885 - 462</t>
  </si>
  <si>
    <t>1444 - 1150</t>
  </si>
  <si>
    <t>1152 - 1237</t>
  </si>
  <si>
    <t>1431 - 1433</t>
  </si>
  <si>
    <t>981 - 1208</t>
  </si>
  <si>
    <t>1210 - 1233</t>
  </si>
  <si>
    <t>1380 - 1214</t>
  </si>
  <si>
    <t>Rino Thomassen</t>
  </si>
  <si>
    <t>1420 - 1452</t>
  </si>
  <si>
    <t>1409 - 1368</t>
  </si>
  <si>
    <t>1124 - 1324</t>
  </si>
  <si>
    <t>1389 - 1437</t>
  </si>
  <si>
    <t>1267 - 1411</t>
  </si>
  <si>
    <t>1222 - 1055</t>
  </si>
  <si>
    <t>Edgar Olsen</t>
  </si>
  <si>
    <t>1642 - 1492</t>
  </si>
  <si>
    <t>1674 - 1424</t>
  </si>
  <si>
    <t>1375 - 1247</t>
  </si>
  <si>
    <t>1300 - 1311</t>
  </si>
  <si>
    <t>1454 - 1164</t>
  </si>
  <si>
    <t>0 - 1348</t>
  </si>
  <si>
    <t>1429 - 1301</t>
  </si>
  <si>
    <t>1316 - 1300</t>
  </si>
  <si>
    <t>1462 - 1271</t>
  </si>
  <si>
    <t>1109 - 976</t>
  </si>
  <si>
    <t>1108 - 1077</t>
  </si>
  <si>
    <t>3,5 - 0,5</t>
  </si>
  <si>
    <t>941 - 1359</t>
  </si>
  <si>
    <t>1269 - 0</t>
  </si>
  <si>
    <t>1223 - 1307</t>
  </si>
  <si>
    <t>1303 - 1272</t>
  </si>
  <si>
    <t>Geir Alvestad</t>
  </si>
  <si>
    <t>Adrian Østrem</t>
  </si>
  <si>
    <t>Olav Åge Kvalvik</t>
  </si>
  <si>
    <t>Ove Nyhagen</t>
  </si>
  <si>
    <t>Henrik Mjelva</t>
  </si>
  <si>
    <t>1320 - 1334</t>
  </si>
  <si>
    <t>1261 - 1339</t>
  </si>
  <si>
    <t>1354 - 1044</t>
  </si>
  <si>
    <t>1320 - 1630</t>
  </si>
  <si>
    <t>1150 - 1323</t>
  </si>
  <si>
    <t>1235 - 1163</t>
  </si>
  <si>
    <t>1387 - 1401</t>
  </si>
  <si>
    <t>1066 - 1058</t>
  </si>
  <si>
    <t>1209 - 1159</t>
  </si>
  <si>
    <t>Eirik A. Olsen</t>
  </si>
  <si>
    <t>Stig Kristiansen</t>
  </si>
  <si>
    <t>Stig Rune Alexandersen</t>
  </si>
  <si>
    <t>1058 - 1122</t>
  </si>
  <si>
    <t>0,5 - 3,5</t>
  </si>
  <si>
    <t>947 - 1606</t>
  </si>
  <si>
    <t>1361 - 1119</t>
  </si>
  <si>
    <t>1418 - 1538</t>
  </si>
  <si>
    <t>1474 - 1407</t>
  </si>
  <si>
    <t>1457 - 1260</t>
  </si>
  <si>
    <t>1537 - 1206</t>
  </si>
  <si>
    <t>0 - 1278</t>
  </si>
  <si>
    <t>1349 - 1342</t>
  </si>
  <si>
    <t>1072 - 1072</t>
  </si>
  <si>
    <t>2,5 - 1,5</t>
  </si>
  <si>
    <t>1136 - 906</t>
  </si>
  <si>
    <t>Edvard B</t>
  </si>
  <si>
    <t>Erik-Andre Sølberg</t>
  </si>
  <si>
    <t>1278 - 1064</t>
  </si>
  <si>
    <t>1449 - 1398</t>
  </si>
  <si>
    <t>1504 - 1472</t>
  </si>
  <si>
    <t>1376 - 1415</t>
  </si>
  <si>
    <t>Bjørn Revang</t>
  </si>
  <si>
    <t>1415 - 1620</t>
  </si>
  <si>
    <t>1179 - 1497</t>
  </si>
  <si>
    <t>1363 - 1423</t>
  </si>
  <si>
    <t>1103 - 1304</t>
  </si>
  <si>
    <t>1277 - 941</t>
  </si>
  <si>
    <t>1240 - 1255</t>
  </si>
  <si>
    <t>1263 - 1023</t>
  </si>
  <si>
    <t>1276 - 1314</t>
  </si>
  <si>
    <t>1190 - 1138</t>
  </si>
  <si>
    <t>1222 - 977</t>
  </si>
  <si>
    <t>1339 - 1164</t>
  </si>
  <si>
    <t>Robin Nilssen</t>
  </si>
  <si>
    <t>1341 - 1644</t>
  </si>
  <si>
    <t>1385 - 1663</t>
  </si>
  <si>
    <t>1410 - 1313</t>
  </si>
  <si>
    <t>1352 - 1124</t>
  </si>
  <si>
    <t>1082 - 1091</t>
  </si>
  <si>
    <t>Frode Johansen</t>
  </si>
  <si>
    <t>1340 - 1355</t>
  </si>
  <si>
    <t>1328 - 1212</t>
  </si>
  <si>
    <t>1245 - 1333</t>
  </si>
  <si>
    <t>1245 - 1257</t>
  </si>
  <si>
    <t>1354 - 1448</t>
  </si>
  <si>
    <t>823 - 0</t>
  </si>
  <si>
    <t>1083 - 1116</t>
  </si>
  <si>
    <t>1034 - 1237</t>
  </si>
  <si>
    <t>0.5 - 3,5</t>
  </si>
  <si>
    <t>Daniel Johansen</t>
  </si>
  <si>
    <t>Espen Bekkelund</t>
  </si>
  <si>
    <t>0 - 1240</t>
  </si>
  <si>
    <t>1308 - 1061</t>
  </si>
  <si>
    <t>1197 - 1178</t>
  </si>
  <si>
    <t>1339 - 1061</t>
  </si>
  <si>
    <t>Jens Petter Larsen</t>
  </si>
  <si>
    <t>Willy</t>
  </si>
  <si>
    <t>1446 - 1474</t>
  </si>
  <si>
    <t>1317 - 1658</t>
  </si>
  <si>
    <t>1480 - 1017</t>
  </si>
  <si>
    <t>1418 - 1491</t>
  </si>
  <si>
    <t>1220 - 1217</t>
  </si>
  <si>
    <t>1084 - 1254</t>
  </si>
  <si>
    <t>Jens Selnes</t>
  </si>
  <si>
    <t>1361 - 1194</t>
  </si>
  <si>
    <t>1211 - 1210</t>
  </si>
  <si>
    <t>1116 - 0</t>
  </si>
  <si>
    <t>1115 - 1271</t>
  </si>
  <si>
    <t>Evelyn Westvig</t>
  </si>
  <si>
    <t>Sigve Bollestad</t>
  </si>
  <si>
    <t>1273 - 1274</t>
  </si>
  <si>
    <t>1288 - 1156</t>
  </si>
  <si>
    <t>0 - 1322</t>
  </si>
  <si>
    <t>Roger Johansen</t>
  </si>
  <si>
    <t>0 - 1432</t>
  </si>
  <si>
    <t>1390 - 1239</t>
  </si>
  <si>
    <t>1311 - 1166</t>
  </si>
  <si>
    <t>1343 - 1119</t>
  </si>
  <si>
    <t>1309 - 0</t>
  </si>
  <si>
    <t>1009 - 1199</t>
  </si>
  <si>
    <t>1015 - 1351</t>
  </si>
  <si>
    <t>Fredrik S. Hansen</t>
  </si>
  <si>
    <t>1424 - 1348</t>
  </si>
  <si>
    <t>431 - 1160</t>
  </si>
  <si>
    <t>1483 - 1280</t>
  </si>
  <si>
    <t>1241 - 1277</t>
  </si>
  <si>
    <t>1098 - 1245</t>
  </si>
  <si>
    <t>Nina Mortensen</t>
  </si>
  <si>
    <t>1490 - 1531</t>
  </si>
  <si>
    <t>1456 - 1294</t>
  </si>
  <si>
    <t>1471 - 1486</t>
  </si>
  <si>
    <t>1378 - 1449</t>
  </si>
  <si>
    <t>1321 - 1277</t>
  </si>
  <si>
    <t>1395 - 1088</t>
  </si>
  <si>
    <t>Trond</t>
  </si>
  <si>
    <t>1323 - 1239</t>
  </si>
  <si>
    <t>Aspåsen Curlingkl.</t>
  </si>
  <si>
    <t>1196 - 1324</t>
  </si>
  <si>
    <t>Øyvind G. Sørensen</t>
  </si>
  <si>
    <t>1320 - 1502</t>
  </si>
  <si>
    <t>1343 - 1227</t>
  </si>
  <si>
    <t>1039 - 1196</t>
  </si>
  <si>
    <t>1139 - 1079</t>
  </si>
  <si>
    <t>1559 - 1295</t>
  </si>
  <si>
    <t>0 - 1105</t>
  </si>
  <si>
    <t>Terje Nohr</t>
  </si>
  <si>
    <t>1382 - 1401</t>
  </si>
  <si>
    <t>1323 - 1207</t>
  </si>
  <si>
    <t>1341 - 1380</t>
  </si>
  <si>
    <t>1001 - 0</t>
  </si>
  <si>
    <t>1267 - 1287</t>
  </si>
  <si>
    <t>1221 - 879</t>
  </si>
  <si>
    <t>OHH Vaktmesters</t>
  </si>
  <si>
    <t>1284 - 1074</t>
  </si>
  <si>
    <t>1329 - 1150</t>
  </si>
  <si>
    <t>1332 - 1326</t>
  </si>
  <si>
    <t>1326 - 1519</t>
  </si>
  <si>
    <t>1439 - 1471</t>
  </si>
  <si>
    <t>1234 - 1392</t>
  </si>
  <si>
    <t>1211 - 1296</t>
  </si>
  <si>
    <t>Øyvind Sørensen</t>
  </si>
  <si>
    <t>1658 - 1397</t>
  </si>
  <si>
    <t>1613 - 1380</t>
  </si>
  <si>
    <t>1387 - 1280</t>
  </si>
  <si>
    <t>1408 - 1284</t>
  </si>
  <si>
    <t>0 - 1422</t>
  </si>
  <si>
    <t>1494 - 1323</t>
  </si>
  <si>
    <t>1102 - 0</t>
  </si>
  <si>
    <t>1368 - 1194</t>
  </si>
  <si>
    <t>819 - 1280</t>
  </si>
  <si>
    <t>1399 - 983</t>
  </si>
  <si>
    <t>Stig Molund</t>
  </si>
  <si>
    <t>Marius Staulen</t>
  </si>
  <si>
    <t>Tobias Aas</t>
  </si>
  <si>
    <t>1528 - 1238</t>
  </si>
  <si>
    <t>1401 - 1499</t>
  </si>
  <si>
    <t>1314 - 1426</t>
  </si>
  <si>
    <t>1369 - 1089</t>
  </si>
  <si>
    <t>1194 - 1119</t>
  </si>
  <si>
    <t>1230 - 1233</t>
  </si>
  <si>
    <t>1169 - 1101</t>
  </si>
  <si>
    <t>0 - 1142</t>
  </si>
  <si>
    <t>Siw Wisthus</t>
  </si>
  <si>
    <t>Pål Ørjan Larsen</t>
  </si>
  <si>
    <t>1520 - 1373</t>
  </si>
  <si>
    <t>1041 - 1243</t>
  </si>
  <si>
    <t>Thomas Bjørnøy</t>
  </si>
  <si>
    <t>1286 - 1530</t>
  </si>
  <si>
    <t>1436 - 1577</t>
  </si>
  <si>
    <t>1445 - 1368</t>
  </si>
  <si>
    <t>1365 - 1137</t>
  </si>
  <si>
    <t>1303 - 1074</t>
  </si>
  <si>
    <t>1289 - 1417</t>
  </si>
  <si>
    <t>1316 - 1365</t>
  </si>
  <si>
    <t>1227 - 1366</t>
  </si>
  <si>
    <t>1369 - 1082</t>
  </si>
  <si>
    <t>876 - 1303</t>
  </si>
  <si>
    <t>0 - 1377</t>
  </si>
  <si>
    <t>1369 - 1183</t>
  </si>
  <si>
    <t>1232 - 1022</t>
  </si>
  <si>
    <t>Tina Einarsen</t>
  </si>
  <si>
    <t>1460 - 1494</t>
  </si>
  <si>
    <t>1256 - 1409</t>
  </si>
  <si>
    <t>1311 - 1539</t>
  </si>
  <si>
    <t>489 - 1421</t>
  </si>
  <si>
    <t>1224 - 1226</t>
  </si>
  <si>
    <t>1088 - 1307</t>
  </si>
  <si>
    <t>1207 - 1394</t>
  </si>
  <si>
    <t>1014 - 0</t>
  </si>
  <si>
    <t>1085 - 1199</t>
  </si>
  <si>
    <t>1382 - 1557</t>
  </si>
  <si>
    <t>1246 - 1323</t>
  </si>
  <si>
    <t>1,5 - 2,5</t>
  </si>
  <si>
    <t>1283 - 1456</t>
  </si>
  <si>
    <t>1472 - 1429</t>
  </si>
  <si>
    <t>1131 - 1117</t>
  </si>
  <si>
    <t>1053 - 1353</t>
  </si>
  <si>
    <t>1335 - 1435</t>
  </si>
  <si>
    <t>831 - 1093</t>
  </si>
  <si>
    <t>0 - 1126</t>
  </si>
  <si>
    <t>449 - 1264</t>
  </si>
  <si>
    <t>928 - 1114</t>
  </si>
  <si>
    <t>1265 - 1283</t>
  </si>
  <si>
    <t>1214 - 1234</t>
  </si>
  <si>
    <t>1402 - 1425</t>
  </si>
  <si>
    <t>1235 - 1349</t>
  </si>
  <si>
    <t>1346 - 1372</t>
  </si>
  <si>
    <t>1320 - 1246</t>
  </si>
  <si>
    <t>1355 - 1576</t>
  </si>
  <si>
    <t>1519 - 1501</t>
  </si>
  <si>
    <t>1210 - 1222</t>
  </si>
  <si>
    <t>1063 - 1146</t>
  </si>
  <si>
    <t>1201 - 0</t>
  </si>
  <si>
    <t>0 - 1081</t>
  </si>
  <si>
    <t>1107 - 1278</t>
  </si>
  <si>
    <t>Henrik Varem</t>
  </si>
  <si>
    <t>1507 - 1536</t>
  </si>
  <si>
    <t>1422 - 1375</t>
  </si>
  <si>
    <t>1295 - 1616</t>
  </si>
  <si>
    <t>1304 - 1283</t>
  </si>
  <si>
    <t>1232 - 1209</t>
  </si>
  <si>
    <t>1356 - 1272</t>
  </si>
  <si>
    <t>1409 - 1118</t>
  </si>
  <si>
    <t>1238 - 0</t>
  </si>
  <si>
    <t>965 - 1043</t>
  </si>
  <si>
    <t>1350 - 991</t>
  </si>
  <si>
    <t>1075 - 1294</t>
  </si>
  <si>
    <t>Hcp i Trivselscupen som starter i uke 13</t>
  </si>
  <si>
    <t>Lagsnitt</t>
  </si>
  <si>
    <t>Handicap</t>
  </si>
  <si>
    <t>pr. serie</t>
  </si>
  <si>
    <t>1338 - 1237</t>
  </si>
  <si>
    <t>1377 - 1386</t>
  </si>
  <si>
    <t>1469 - 1496</t>
  </si>
  <si>
    <t>1411 - 1431</t>
  </si>
  <si>
    <t>1218 - 1258</t>
  </si>
  <si>
    <t>0 - 1270</t>
  </si>
  <si>
    <t>1417 - 1388</t>
  </si>
  <si>
    <t>1095 - 1098</t>
  </si>
  <si>
    <t>1207 - 0</t>
  </si>
  <si>
    <t>1048 - 1178</t>
  </si>
  <si>
    <t>Finn Hansen</t>
  </si>
  <si>
    <t>1486 - 1441</t>
  </si>
  <si>
    <t>1289 - 1263</t>
  </si>
  <si>
    <t>1430 - 0</t>
  </si>
  <si>
    <t>1134 - 1257</t>
  </si>
  <si>
    <t>1230 - 1254</t>
  </si>
  <si>
    <t>1307 - 1153</t>
  </si>
  <si>
    <t>1150 - 1057</t>
  </si>
  <si>
    <t>966 - 506</t>
  </si>
  <si>
    <t>1364 - 1212</t>
  </si>
  <si>
    <t>1290 - 1112</t>
  </si>
  <si>
    <t>1349 - 1327</t>
  </si>
  <si>
    <t>1285 - 1316</t>
  </si>
  <si>
    <t>1231 - 0</t>
  </si>
  <si>
    <t>1136 - 1195</t>
  </si>
  <si>
    <t>1205 - 1342</t>
  </si>
  <si>
    <t>Therese Furset</t>
  </si>
  <si>
    <t>June</t>
  </si>
  <si>
    <t>Ved lik poengsum går Gubban foran
Bowling Babes
fordi de er best i innbyrdes oppgjør</t>
  </si>
  <si>
    <t>1560 - 1397</t>
  </si>
  <si>
    <t>1191 - 1435</t>
  </si>
  <si>
    <t>1600 - 1499</t>
  </si>
  <si>
    <t>1274 - 1432</t>
  </si>
  <si>
    <t>1435 - 1431</t>
  </si>
  <si>
    <t>855 - 1377</t>
  </si>
  <si>
    <t>1227 - 1377</t>
  </si>
  <si>
    <t>981 - 1096</t>
  </si>
  <si>
    <t>1328 - 1189</t>
  </si>
  <si>
    <t>Daniel Olsen</t>
  </si>
  <si>
    <t>1502 - 1257</t>
  </si>
  <si>
    <t>1304 - 1281</t>
  </si>
  <si>
    <t>1103 - 1277</t>
  </si>
  <si>
    <t>1149 - 1260</t>
  </si>
  <si>
    <t>1151 - 844</t>
  </si>
  <si>
    <t>Erwin Langejan</t>
  </si>
  <si>
    <t>Gaute Rydmark</t>
  </si>
  <si>
    <t>Ole Magnus</t>
  </si>
  <si>
    <t>Stein B. Ringseth</t>
  </si>
  <si>
    <t>Andre Hegstad</t>
  </si>
  <si>
    <t>1522 - 1274</t>
  </si>
  <si>
    <t>1294 - 1327</t>
  </si>
  <si>
    <t>1544 - 1350</t>
  </si>
  <si>
    <t>1588 - 1456</t>
  </si>
  <si>
    <t>Dag Eirik Hansen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</si>
</sst>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sz val="14"/>
      <color indexed="40"/>
      <name val="Kolibri"/>
      <family val="0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2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3" borderId="1" applyNumberFormat="0" applyAlignment="0" applyProtection="0"/>
    <xf numFmtId="0" fontId="78" fillId="0" borderId="2" applyNumberFormat="0" applyFill="0" applyAlignment="0" applyProtection="0"/>
    <xf numFmtId="43" fontId="0" fillId="0" borderId="0" applyFont="0" applyFill="0" applyBorder="0" applyAlignment="0" applyProtection="0"/>
    <xf numFmtId="0" fontId="79" fillId="24" borderId="3" applyNumberFormat="0" applyAlignment="0" applyProtection="0"/>
    <xf numFmtId="0" fontId="0" fillId="25" borderId="4" applyNumberFormat="0" applyFont="0" applyAlignment="0" applyProtection="0"/>
    <xf numFmtId="0" fontId="80" fillId="26" borderId="0" applyNumberFormat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1" fontId="0" fillId="0" borderId="0" applyFont="0" applyFill="0" applyBorder="0" applyAlignment="0" applyProtection="0"/>
    <xf numFmtId="0" fontId="86" fillId="20" borderId="9" applyNumberFormat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2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172" fontId="24" fillId="33" borderId="0" xfId="0" applyNumberFormat="1" applyFont="1" applyFill="1" applyBorder="1" applyAlignment="1">
      <alignment horizontal="right"/>
    </xf>
    <xf numFmtId="0" fontId="32" fillId="33" borderId="11" xfId="0" applyFont="1" applyFill="1" applyBorder="1" applyAlignment="1">
      <alignment/>
    </xf>
    <xf numFmtId="0" fontId="32" fillId="33" borderId="11" xfId="0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right"/>
    </xf>
    <xf numFmtId="172" fontId="34" fillId="33" borderId="0" xfId="0" applyNumberFormat="1" applyFont="1" applyFill="1" applyBorder="1" applyAlignment="1">
      <alignment horizontal="right" vertical="center"/>
    </xf>
    <xf numFmtId="172" fontId="34" fillId="33" borderId="0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right"/>
    </xf>
    <xf numFmtId="172" fontId="34" fillId="33" borderId="12" xfId="0" applyNumberFormat="1" applyFont="1" applyFill="1" applyBorder="1" applyAlignment="1">
      <alignment horizontal="right" vertical="center"/>
    </xf>
    <xf numFmtId="172" fontId="34" fillId="33" borderId="12" xfId="0" applyNumberFormat="1" applyFont="1" applyFill="1" applyBorder="1" applyAlignment="1">
      <alignment horizontal="right"/>
    </xf>
    <xf numFmtId="0" fontId="34" fillId="33" borderId="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right"/>
    </xf>
    <xf numFmtId="172" fontId="34" fillId="33" borderId="10" xfId="0" applyNumberFormat="1" applyFont="1" applyFill="1" applyBorder="1" applyAlignment="1">
      <alignment horizontal="right"/>
    </xf>
    <xf numFmtId="0" fontId="36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72" fontId="22" fillId="33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right"/>
    </xf>
    <xf numFmtId="172" fontId="36" fillId="33" borderId="13" xfId="0" applyNumberFormat="1" applyFont="1" applyFill="1" applyBorder="1" applyAlignment="1">
      <alignment horizontal="right"/>
    </xf>
    <xf numFmtId="172" fontId="16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40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right"/>
    </xf>
    <xf numFmtId="0" fontId="38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center"/>
    </xf>
    <xf numFmtId="2" fontId="25" fillId="33" borderId="12" xfId="0" applyNumberFormat="1" applyFont="1" applyFill="1" applyBorder="1" applyAlignment="1">
      <alignment horizontal="right"/>
    </xf>
    <xf numFmtId="2" fontId="17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44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172" fontId="36" fillId="33" borderId="0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/>
    </xf>
    <xf numFmtId="0" fontId="88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center"/>
    </xf>
    <xf numFmtId="172" fontId="36" fillId="33" borderId="10" xfId="0" applyNumberFormat="1" applyFont="1" applyFill="1" applyBorder="1" applyAlignment="1">
      <alignment horizontal="right"/>
    </xf>
    <xf numFmtId="0" fontId="32" fillId="33" borderId="15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89" fillId="33" borderId="0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right"/>
    </xf>
    <xf numFmtId="0" fontId="25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right"/>
    </xf>
    <xf numFmtId="0" fontId="34" fillId="34" borderId="0" xfId="0" applyFont="1" applyFill="1" applyBorder="1" applyAlignment="1">
      <alignment horizontal="center"/>
    </xf>
    <xf numFmtId="0" fontId="34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46" fillId="34" borderId="0" xfId="0" applyFont="1" applyFill="1" applyAlignment="1">
      <alignment/>
    </xf>
    <xf numFmtId="0" fontId="33" fillId="33" borderId="10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2" fillId="33" borderId="15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5" fillId="33" borderId="15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35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36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90" fillId="33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91" fillId="33" borderId="0" xfId="0" applyFont="1" applyFill="1" applyAlignment="1">
      <alignment horizontal="center"/>
    </xf>
    <xf numFmtId="0" fontId="9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0" fontId="93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34" borderId="0" xfId="0" applyFont="1" applyFill="1" applyAlignment="1">
      <alignment horizontal="center" vertic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02"/>
  <sheetViews>
    <sheetView tabSelected="1" zoomScale="75" zoomScaleNormal="75" zoomScalePageLayoutView="0" workbookViewId="0" topLeftCell="A1">
      <selection activeCell="P17" sqref="P17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40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26"/>
      <c r="Q2" s="27" t="s">
        <v>4</v>
      </c>
      <c r="R2" s="62"/>
      <c r="S2" s="63"/>
      <c r="T2" s="63"/>
      <c r="U2" s="63"/>
      <c r="V2" s="63"/>
      <c r="W2" s="63"/>
      <c r="X2" s="63"/>
      <c r="Y2" s="32" t="s">
        <v>1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30">
        <v>1</v>
      </c>
      <c r="B3" s="28"/>
      <c r="C3" s="46" t="s">
        <v>14</v>
      </c>
      <c r="D3" s="51"/>
      <c r="E3" s="51">
        <v>21</v>
      </c>
      <c r="F3" s="51"/>
      <c r="G3" s="51">
        <v>16</v>
      </c>
      <c r="H3" s="51">
        <v>4</v>
      </c>
      <c r="I3" s="51">
        <v>1</v>
      </c>
      <c r="J3" s="51"/>
      <c r="K3" s="48">
        <v>32390</v>
      </c>
      <c r="L3" s="48"/>
      <c r="M3" s="49">
        <f>K3/189</f>
        <v>171.37566137566137</v>
      </c>
      <c r="N3" s="48"/>
      <c r="O3" s="50">
        <v>67</v>
      </c>
      <c r="P3" s="29"/>
      <c r="Q3" s="131" t="s">
        <v>69</v>
      </c>
      <c r="R3" s="132"/>
      <c r="S3" s="133"/>
      <c r="T3" s="134" t="s">
        <v>40</v>
      </c>
      <c r="U3" s="135"/>
      <c r="V3" s="135"/>
      <c r="W3" s="135"/>
      <c r="X3" s="136"/>
      <c r="Y3" s="61">
        <v>268</v>
      </c>
      <c r="Z3" s="65"/>
      <c r="AA3" s="7"/>
      <c r="AB3" s="8"/>
      <c r="AC3" s="9"/>
      <c r="AD3" s="129" t="s">
        <v>0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27.75">
      <c r="A4" s="30">
        <v>2</v>
      </c>
      <c r="B4" s="30"/>
      <c r="C4" s="57" t="s">
        <v>40</v>
      </c>
      <c r="D4" s="51"/>
      <c r="E4" s="51">
        <v>20</v>
      </c>
      <c r="F4" s="51"/>
      <c r="G4" s="51">
        <v>13</v>
      </c>
      <c r="H4" s="51">
        <v>4</v>
      </c>
      <c r="I4" s="51">
        <v>3</v>
      </c>
      <c r="J4" s="51"/>
      <c r="K4" s="48">
        <v>30173</v>
      </c>
      <c r="L4" s="48"/>
      <c r="M4" s="49">
        <f>K4/180</f>
        <v>167.62777777777777</v>
      </c>
      <c r="N4" s="48"/>
      <c r="O4" s="50">
        <v>56.5</v>
      </c>
      <c r="P4" s="29"/>
      <c r="Q4" s="66"/>
      <c r="R4" s="66"/>
      <c r="S4" s="66"/>
      <c r="T4" s="66"/>
      <c r="U4" s="66"/>
      <c r="V4" s="66"/>
      <c r="W4" s="66"/>
      <c r="X4" s="66"/>
      <c r="Y4" s="66"/>
      <c r="Z4" s="67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28"/>
      <c r="C5" s="46" t="s">
        <v>38</v>
      </c>
      <c r="D5" s="51"/>
      <c r="E5" s="51">
        <v>21</v>
      </c>
      <c r="F5" s="51"/>
      <c r="G5" s="51">
        <v>14</v>
      </c>
      <c r="H5" s="51">
        <v>2</v>
      </c>
      <c r="I5" s="51">
        <v>5</v>
      </c>
      <c r="J5" s="51"/>
      <c r="K5" s="48">
        <v>30552</v>
      </c>
      <c r="L5" s="48"/>
      <c r="M5" s="49">
        <f>K5/189</f>
        <v>161.65079365079364</v>
      </c>
      <c r="N5" s="48">
        <v>0</v>
      </c>
      <c r="O5" s="50">
        <v>52</v>
      </c>
      <c r="P5" s="29"/>
      <c r="Q5" s="27" t="s">
        <v>5</v>
      </c>
      <c r="R5" s="62"/>
      <c r="S5" s="63"/>
      <c r="T5" s="63"/>
      <c r="U5" s="63"/>
      <c r="V5" s="63"/>
      <c r="W5" s="63"/>
      <c r="X5" s="63"/>
      <c r="Y5" s="32" t="s">
        <v>1</v>
      </c>
      <c r="Z5" s="68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46" t="s">
        <v>39</v>
      </c>
      <c r="D6" s="51"/>
      <c r="E6" s="51">
        <v>21</v>
      </c>
      <c r="F6" s="51"/>
      <c r="G6" s="51">
        <v>10</v>
      </c>
      <c r="H6" s="51">
        <v>3</v>
      </c>
      <c r="I6" s="51">
        <v>8</v>
      </c>
      <c r="J6" s="51"/>
      <c r="K6" s="48">
        <v>29170</v>
      </c>
      <c r="L6" s="48"/>
      <c r="M6" s="49">
        <f>K6/186</f>
        <v>156.8279569892473</v>
      </c>
      <c r="N6" s="48"/>
      <c r="O6" s="50">
        <v>45.5</v>
      </c>
      <c r="P6" s="29"/>
      <c r="Q6" s="131" t="s">
        <v>144</v>
      </c>
      <c r="R6" s="132"/>
      <c r="S6" s="133"/>
      <c r="T6" s="134" t="s">
        <v>39</v>
      </c>
      <c r="U6" s="135"/>
      <c r="V6" s="135"/>
      <c r="W6" s="135"/>
      <c r="X6" s="136"/>
      <c r="Y6" s="61">
        <v>691</v>
      </c>
      <c r="Z6" s="69">
        <f>Y6/3</f>
        <v>230.33333333333334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46" t="s">
        <v>13</v>
      </c>
      <c r="D7" s="51"/>
      <c r="E7" s="51">
        <v>21</v>
      </c>
      <c r="F7" s="51"/>
      <c r="G7" s="51">
        <v>10</v>
      </c>
      <c r="H7" s="51">
        <v>3</v>
      </c>
      <c r="I7" s="51">
        <v>8</v>
      </c>
      <c r="J7" s="51"/>
      <c r="K7" s="48">
        <v>27309</v>
      </c>
      <c r="L7" s="48"/>
      <c r="M7" s="49">
        <f>K7/174</f>
        <v>156.94827586206895</v>
      </c>
      <c r="N7" s="48"/>
      <c r="O7" s="50">
        <v>42</v>
      </c>
      <c r="P7" s="29"/>
      <c r="Q7" s="66"/>
      <c r="R7" s="66"/>
      <c r="S7" s="66"/>
      <c r="T7" s="66"/>
      <c r="U7" s="66"/>
      <c r="V7" s="66"/>
      <c r="W7" s="66"/>
      <c r="X7" s="66"/>
      <c r="Y7" s="66"/>
      <c r="Z7" s="66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0">
        <v>6</v>
      </c>
      <c r="B8" s="30"/>
      <c r="C8" s="46" t="s">
        <v>37</v>
      </c>
      <c r="D8" s="46"/>
      <c r="E8" s="51">
        <v>21</v>
      </c>
      <c r="F8" s="51"/>
      <c r="G8" s="51">
        <v>3</v>
      </c>
      <c r="H8" s="51">
        <v>0</v>
      </c>
      <c r="I8" s="51">
        <v>18</v>
      </c>
      <c r="J8" s="51"/>
      <c r="K8" s="48">
        <v>28608</v>
      </c>
      <c r="L8" s="48"/>
      <c r="M8" s="55">
        <f>K8/189</f>
        <v>151.36507936507937</v>
      </c>
      <c r="N8" s="48"/>
      <c r="O8" s="50">
        <v>24</v>
      </c>
      <c r="P8" s="29"/>
      <c r="Q8" s="27" t="s">
        <v>74</v>
      </c>
      <c r="R8" s="62"/>
      <c r="S8" s="63"/>
      <c r="T8" s="63"/>
      <c r="U8" s="63"/>
      <c r="V8" s="63"/>
      <c r="W8" s="63"/>
      <c r="X8" s="63"/>
      <c r="Y8" s="32" t="s">
        <v>1</v>
      </c>
      <c r="Z8" s="70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4">
        <v>7</v>
      </c>
      <c r="B9" s="34"/>
      <c r="C9" s="58" t="s">
        <v>19</v>
      </c>
      <c r="D9" s="121"/>
      <c r="E9" s="121">
        <v>20</v>
      </c>
      <c r="F9" s="121"/>
      <c r="G9" s="121">
        <v>4</v>
      </c>
      <c r="H9" s="121">
        <v>3</v>
      </c>
      <c r="I9" s="121">
        <v>13</v>
      </c>
      <c r="J9" s="121"/>
      <c r="K9" s="59">
        <v>25215</v>
      </c>
      <c r="L9" s="59"/>
      <c r="M9" s="49">
        <f>K9/165</f>
        <v>152.8181818181818</v>
      </c>
      <c r="N9" s="59"/>
      <c r="O9" s="60">
        <v>24</v>
      </c>
      <c r="P9" s="29"/>
      <c r="Q9" s="137" t="s">
        <v>14</v>
      </c>
      <c r="R9" s="138"/>
      <c r="S9" s="138"/>
      <c r="T9" s="138"/>
      <c r="U9" s="138"/>
      <c r="V9" s="138"/>
      <c r="W9" s="138"/>
      <c r="X9" s="139"/>
      <c r="Y9" s="61">
        <v>654</v>
      </c>
      <c r="Z9" s="69">
        <f>Y9/3</f>
        <v>218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0">
        <v>8</v>
      </c>
      <c r="B10" s="30"/>
      <c r="C10" s="46" t="s">
        <v>18</v>
      </c>
      <c r="D10" s="47"/>
      <c r="E10" s="47">
        <v>21</v>
      </c>
      <c r="F10" s="47"/>
      <c r="G10" s="47">
        <v>2</v>
      </c>
      <c r="H10" s="47">
        <v>4</v>
      </c>
      <c r="I10" s="47">
        <v>15</v>
      </c>
      <c r="J10" s="47"/>
      <c r="K10" s="48">
        <v>26587</v>
      </c>
      <c r="L10" s="48"/>
      <c r="M10" s="49">
        <f>K10/183</f>
        <v>145.28415300546447</v>
      </c>
      <c r="N10" s="48"/>
      <c r="O10" s="50">
        <v>21</v>
      </c>
      <c r="P10" s="29"/>
      <c r="Q10" s="142"/>
      <c r="R10" s="143"/>
      <c r="S10" s="143"/>
      <c r="T10" s="143"/>
      <c r="U10" s="143"/>
      <c r="V10" s="143"/>
      <c r="W10" s="143"/>
      <c r="X10" s="143"/>
      <c r="Y10" s="98"/>
      <c r="Z10" s="99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103" t="s">
        <v>22</v>
      </c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1"/>
      <c r="Q11" s="27" t="s">
        <v>6</v>
      </c>
      <c r="R11" s="62"/>
      <c r="S11" s="63"/>
      <c r="T11" s="63"/>
      <c r="U11" s="63"/>
      <c r="V11" s="63"/>
      <c r="W11" s="63"/>
      <c r="X11" s="63"/>
      <c r="Y11" s="32" t="s">
        <v>1</v>
      </c>
      <c r="Z11" s="70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7" t="s">
        <v>14</v>
      </c>
      <c r="R12" s="138"/>
      <c r="S12" s="138"/>
      <c r="T12" s="138"/>
      <c r="U12" s="138"/>
      <c r="V12" s="138"/>
      <c r="W12" s="138"/>
      <c r="X12" s="139"/>
      <c r="Y12" s="61">
        <v>1674</v>
      </c>
      <c r="Z12" s="69">
        <f>Y12/9</f>
        <v>186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4"/>
      <c r="B13" s="14"/>
      <c r="C13" s="43" t="s">
        <v>39</v>
      </c>
      <c r="D13" s="44" t="s">
        <v>3</v>
      </c>
      <c r="E13" s="123" t="s">
        <v>18</v>
      </c>
      <c r="F13" s="124"/>
      <c r="G13" s="124"/>
      <c r="H13" s="124"/>
      <c r="I13" s="125"/>
      <c r="J13" s="126" t="s">
        <v>589</v>
      </c>
      <c r="K13" s="127"/>
      <c r="L13" s="128"/>
      <c r="M13" s="45" t="s">
        <v>77</v>
      </c>
      <c r="N13" s="16"/>
      <c r="O13" s="16"/>
      <c r="P13" s="16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43" t="s">
        <v>19</v>
      </c>
      <c r="D14" s="44" t="s">
        <v>3</v>
      </c>
      <c r="E14" s="123" t="s">
        <v>13</v>
      </c>
      <c r="F14" s="124"/>
      <c r="G14" s="124"/>
      <c r="H14" s="124"/>
      <c r="I14" s="125"/>
      <c r="J14" s="126" t="s">
        <v>590</v>
      </c>
      <c r="K14" s="127"/>
      <c r="L14" s="128"/>
      <c r="M14" s="45" t="s">
        <v>72</v>
      </c>
      <c r="N14" s="16"/>
      <c r="O14" s="16"/>
      <c r="P14" s="1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43" t="s">
        <v>40</v>
      </c>
      <c r="D15" s="44" t="s">
        <v>3</v>
      </c>
      <c r="E15" s="123" t="s">
        <v>37</v>
      </c>
      <c r="F15" s="124"/>
      <c r="G15" s="124"/>
      <c r="H15" s="124"/>
      <c r="I15" s="125"/>
      <c r="J15" s="126" t="s">
        <v>591</v>
      </c>
      <c r="K15" s="127"/>
      <c r="L15" s="128"/>
      <c r="M15" s="45" t="s">
        <v>77</v>
      </c>
      <c r="N15" s="16"/>
      <c r="O15" s="16"/>
      <c r="P15" s="16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43" t="s">
        <v>14</v>
      </c>
      <c r="D16" s="44" t="s">
        <v>3</v>
      </c>
      <c r="E16" s="123" t="s">
        <v>38</v>
      </c>
      <c r="F16" s="124"/>
      <c r="G16" s="124"/>
      <c r="H16" s="124"/>
      <c r="I16" s="125"/>
      <c r="J16" s="126" t="s">
        <v>592</v>
      </c>
      <c r="K16" s="127"/>
      <c r="L16" s="128"/>
      <c r="M16" s="45" t="s">
        <v>24</v>
      </c>
      <c r="N16" s="16"/>
      <c r="O16" s="16"/>
      <c r="P16" s="16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3" t="s">
        <v>40</v>
      </c>
      <c r="D17" s="44" t="s">
        <v>3</v>
      </c>
      <c r="E17" s="123" t="s">
        <v>14</v>
      </c>
      <c r="F17" s="124"/>
      <c r="G17" s="124"/>
      <c r="H17" s="124"/>
      <c r="I17" s="125"/>
      <c r="J17" s="126" t="s">
        <v>573</v>
      </c>
      <c r="K17" s="127"/>
      <c r="L17" s="128"/>
      <c r="M17" s="45" t="s">
        <v>47</v>
      </c>
      <c r="N17" s="16"/>
      <c r="O17" s="16"/>
      <c r="P17" s="1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18</v>
      </c>
      <c r="D18" s="44" t="s">
        <v>3</v>
      </c>
      <c r="E18" s="123" t="s">
        <v>19</v>
      </c>
      <c r="F18" s="124"/>
      <c r="G18" s="124"/>
      <c r="H18" s="124"/>
      <c r="I18" s="125"/>
      <c r="J18" s="126" t="s">
        <v>572</v>
      </c>
      <c r="K18" s="127"/>
      <c r="L18" s="128"/>
      <c r="M18" s="45" t="s">
        <v>21</v>
      </c>
      <c r="N18" s="16"/>
      <c r="O18" s="16"/>
      <c r="P18" s="16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40</v>
      </c>
      <c r="D19" s="44" t="s">
        <v>3</v>
      </c>
      <c r="E19" s="123" t="s">
        <v>38</v>
      </c>
      <c r="F19" s="124"/>
      <c r="G19" s="124"/>
      <c r="H19" s="124"/>
      <c r="I19" s="125"/>
      <c r="J19" s="126" t="s">
        <v>569</v>
      </c>
      <c r="K19" s="127"/>
      <c r="L19" s="128"/>
      <c r="M19" s="45" t="s">
        <v>24</v>
      </c>
      <c r="N19" s="16"/>
      <c r="O19" s="16"/>
      <c r="P19" s="16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39</v>
      </c>
      <c r="D20" s="44" t="s">
        <v>3</v>
      </c>
      <c r="E20" s="123" t="s">
        <v>13</v>
      </c>
      <c r="F20" s="124"/>
      <c r="G20" s="124"/>
      <c r="H20" s="124"/>
      <c r="I20" s="125"/>
      <c r="J20" s="126" t="s">
        <v>570</v>
      </c>
      <c r="K20" s="127"/>
      <c r="L20" s="128"/>
      <c r="M20" s="45" t="s">
        <v>21</v>
      </c>
      <c r="N20" s="16"/>
      <c r="O20" s="16"/>
      <c r="P20" s="16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14</v>
      </c>
      <c r="D21" s="44" t="s">
        <v>3</v>
      </c>
      <c r="E21" s="123" t="s">
        <v>37</v>
      </c>
      <c r="F21" s="124"/>
      <c r="G21" s="124"/>
      <c r="H21" s="124"/>
      <c r="I21" s="125"/>
      <c r="J21" s="126" t="s">
        <v>571</v>
      </c>
      <c r="K21" s="127"/>
      <c r="L21" s="128"/>
      <c r="M21" s="45" t="s">
        <v>24</v>
      </c>
      <c r="N21" s="16"/>
      <c r="O21" s="16"/>
      <c r="P21" s="16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38</v>
      </c>
      <c r="D22" s="44" t="s">
        <v>3</v>
      </c>
      <c r="E22" s="123" t="s">
        <v>37</v>
      </c>
      <c r="F22" s="124"/>
      <c r="G22" s="124"/>
      <c r="H22" s="124"/>
      <c r="I22" s="125"/>
      <c r="J22" s="126" t="s">
        <v>551</v>
      </c>
      <c r="K22" s="127"/>
      <c r="L22" s="128"/>
      <c r="M22" s="45" t="s">
        <v>24</v>
      </c>
      <c r="N22" s="16"/>
      <c r="O22" s="16"/>
      <c r="P22" s="16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19</v>
      </c>
      <c r="D23" s="44" t="s">
        <v>3</v>
      </c>
      <c r="E23" s="123" t="s">
        <v>39</v>
      </c>
      <c r="F23" s="124"/>
      <c r="G23" s="124"/>
      <c r="H23" s="124"/>
      <c r="I23" s="125"/>
      <c r="J23" s="126" t="s">
        <v>542</v>
      </c>
      <c r="K23" s="127"/>
      <c r="L23" s="128"/>
      <c r="M23" s="45" t="s">
        <v>47</v>
      </c>
      <c r="N23" s="16"/>
      <c r="O23" s="16"/>
      <c r="P23" s="16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13</v>
      </c>
      <c r="D24" s="44" t="s">
        <v>3</v>
      </c>
      <c r="E24" s="123" t="s">
        <v>18</v>
      </c>
      <c r="F24" s="124"/>
      <c r="G24" s="124"/>
      <c r="H24" s="124"/>
      <c r="I24" s="125"/>
      <c r="J24" s="126" t="s">
        <v>543</v>
      </c>
      <c r="K24" s="127"/>
      <c r="L24" s="128"/>
      <c r="M24" s="45" t="s">
        <v>47</v>
      </c>
      <c r="N24" s="16"/>
      <c r="O24" s="16"/>
      <c r="P24" s="16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37</v>
      </c>
      <c r="D25" s="44" t="s">
        <v>3</v>
      </c>
      <c r="E25" s="123" t="s">
        <v>13</v>
      </c>
      <c r="F25" s="124"/>
      <c r="G25" s="124"/>
      <c r="H25" s="124"/>
      <c r="I25" s="125"/>
      <c r="J25" s="126" t="s">
        <v>525</v>
      </c>
      <c r="K25" s="127"/>
      <c r="L25" s="128"/>
      <c r="M25" s="45" t="s">
        <v>72</v>
      </c>
      <c r="N25" s="16"/>
      <c r="O25" s="16"/>
      <c r="P25" s="16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38</v>
      </c>
      <c r="D26" s="44" t="s">
        <v>3</v>
      </c>
      <c r="E26" s="123" t="s">
        <v>18</v>
      </c>
      <c r="F26" s="124"/>
      <c r="G26" s="124"/>
      <c r="H26" s="124"/>
      <c r="I26" s="125"/>
      <c r="J26" s="126" t="s">
        <v>526</v>
      </c>
      <c r="K26" s="127"/>
      <c r="L26" s="128"/>
      <c r="M26" s="45" t="s">
        <v>24</v>
      </c>
      <c r="N26" s="16"/>
      <c r="O26" s="16"/>
      <c r="P26" s="16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39</v>
      </c>
      <c r="D27" s="44" t="s">
        <v>3</v>
      </c>
      <c r="E27" s="123" t="s">
        <v>14</v>
      </c>
      <c r="F27" s="124"/>
      <c r="G27" s="124"/>
      <c r="H27" s="124"/>
      <c r="I27" s="125"/>
      <c r="J27" s="126" t="s">
        <v>527</v>
      </c>
      <c r="K27" s="127"/>
      <c r="L27" s="128"/>
      <c r="M27" s="45" t="s">
        <v>21</v>
      </c>
      <c r="N27" s="16"/>
      <c r="O27" s="16"/>
      <c r="P27" s="16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18</v>
      </c>
      <c r="D28" s="44" t="s">
        <v>3</v>
      </c>
      <c r="E28" s="123" t="s">
        <v>40</v>
      </c>
      <c r="F28" s="124"/>
      <c r="G28" s="124"/>
      <c r="H28" s="124"/>
      <c r="I28" s="125"/>
      <c r="J28" s="126" t="s">
        <v>517</v>
      </c>
      <c r="K28" s="127"/>
      <c r="L28" s="128"/>
      <c r="M28" s="45" t="s">
        <v>72</v>
      </c>
      <c r="N28" s="16"/>
      <c r="O28" s="16"/>
      <c r="P28" s="16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13</v>
      </c>
      <c r="D29" s="44" t="s">
        <v>3</v>
      </c>
      <c r="E29" s="123" t="s">
        <v>14</v>
      </c>
      <c r="F29" s="124"/>
      <c r="G29" s="124"/>
      <c r="H29" s="124"/>
      <c r="I29" s="125"/>
      <c r="J29" s="126" t="s">
        <v>518</v>
      </c>
      <c r="K29" s="127"/>
      <c r="L29" s="128"/>
      <c r="M29" s="45" t="s">
        <v>47</v>
      </c>
      <c r="N29" s="16"/>
      <c r="O29" s="16"/>
      <c r="P29" s="16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37</v>
      </c>
      <c r="D30" s="44" t="s">
        <v>3</v>
      </c>
      <c r="E30" s="123" t="s">
        <v>39</v>
      </c>
      <c r="F30" s="124"/>
      <c r="G30" s="124"/>
      <c r="H30" s="124"/>
      <c r="I30" s="125"/>
      <c r="J30" s="126" t="s">
        <v>502</v>
      </c>
      <c r="K30" s="127"/>
      <c r="L30" s="128"/>
      <c r="M30" s="45" t="s">
        <v>72</v>
      </c>
      <c r="N30" s="16"/>
      <c r="O30" s="16"/>
      <c r="P30" s="16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38</v>
      </c>
      <c r="D31" s="44" t="s">
        <v>3</v>
      </c>
      <c r="E31" s="123" t="s">
        <v>19</v>
      </c>
      <c r="F31" s="124"/>
      <c r="G31" s="124"/>
      <c r="H31" s="124"/>
      <c r="I31" s="125"/>
      <c r="J31" s="126" t="s">
        <v>503</v>
      </c>
      <c r="K31" s="127"/>
      <c r="L31" s="128"/>
      <c r="M31" s="45" t="s">
        <v>24</v>
      </c>
      <c r="N31" s="16"/>
      <c r="O31" s="16"/>
      <c r="P31" s="16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13</v>
      </c>
      <c r="D32" s="44" t="s">
        <v>3</v>
      </c>
      <c r="E32" s="123" t="s">
        <v>38</v>
      </c>
      <c r="F32" s="124"/>
      <c r="G32" s="124"/>
      <c r="H32" s="124"/>
      <c r="I32" s="125"/>
      <c r="J32" s="126" t="s">
        <v>499</v>
      </c>
      <c r="K32" s="127"/>
      <c r="L32" s="128"/>
      <c r="M32" s="45" t="s">
        <v>72</v>
      </c>
      <c r="N32" s="16"/>
      <c r="O32" s="16"/>
      <c r="P32" s="16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18</v>
      </c>
      <c r="D33" s="44" t="s">
        <v>3</v>
      </c>
      <c r="E33" s="123" t="s">
        <v>14</v>
      </c>
      <c r="F33" s="124"/>
      <c r="G33" s="124"/>
      <c r="H33" s="124"/>
      <c r="I33" s="125"/>
      <c r="J33" s="126" t="s">
        <v>492</v>
      </c>
      <c r="K33" s="127"/>
      <c r="L33" s="128"/>
      <c r="M33" s="45" t="s">
        <v>72</v>
      </c>
      <c r="N33" s="16"/>
      <c r="O33" s="16"/>
      <c r="P33" s="16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40</v>
      </c>
      <c r="D34" s="44" t="s">
        <v>3</v>
      </c>
      <c r="E34" s="123" t="s">
        <v>39</v>
      </c>
      <c r="F34" s="124"/>
      <c r="G34" s="124"/>
      <c r="H34" s="124"/>
      <c r="I34" s="125"/>
      <c r="J34" s="126" t="s">
        <v>490</v>
      </c>
      <c r="K34" s="127"/>
      <c r="L34" s="128"/>
      <c r="M34" s="45" t="s">
        <v>332</v>
      </c>
      <c r="N34" s="16"/>
      <c r="O34" s="16"/>
      <c r="P34" s="16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37</v>
      </c>
      <c r="D35" s="44" t="s">
        <v>3</v>
      </c>
      <c r="E35" s="123" t="s">
        <v>19</v>
      </c>
      <c r="F35" s="124"/>
      <c r="G35" s="124"/>
      <c r="H35" s="124"/>
      <c r="I35" s="125"/>
      <c r="J35" s="126" t="s">
        <v>491</v>
      </c>
      <c r="K35" s="127"/>
      <c r="L35" s="128"/>
      <c r="M35" s="45" t="s">
        <v>72</v>
      </c>
      <c r="N35" s="16"/>
      <c r="O35" s="16"/>
      <c r="P35" s="16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37</v>
      </c>
      <c r="D36" s="44" t="s">
        <v>3</v>
      </c>
      <c r="E36" s="123" t="s">
        <v>18</v>
      </c>
      <c r="F36" s="124"/>
      <c r="G36" s="124"/>
      <c r="H36" s="124"/>
      <c r="I36" s="125"/>
      <c r="J36" s="126" t="s">
        <v>481</v>
      </c>
      <c r="K36" s="127"/>
      <c r="L36" s="128"/>
      <c r="M36" s="45" t="s">
        <v>21</v>
      </c>
      <c r="N36" s="16"/>
      <c r="O36" s="16"/>
      <c r="P36" s="16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19</v>
      </c>
      <c r="D37" s="44" t="s">
        <v>3</v>
      </c>
      <c r="E37" s="123" t="s">
        <v>14</v>
      </c>
      <c r="F37" s="124"/>
      <c r="G37" s="124"/>
      <c r="H37" s="124"/>
      <c r="I37" s="125"/>
      <c r="J37" s="126" t="s">
        <v>476</v>
      </c>
      <c r="K37" s="127"/>
      <c r="L37" s="128"/>
      <c r="M37" s="45" t="s">
        <v>21</v>
      </c>
      <c r="N37" s="16"/>
      <c r="O37" s="16"/>
      <c r="P37" s="16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13</v>
      </c>
      <c r="D38" s="44" t="s">
        <v>3</v>
      </c>
      <c r="E38" s="123" t="s">
        <v>40</v>
      </c>
      <c r="F38" s="124"/>
      <c r="G38" s="124"/>
      <c r="H38" s="124"/>
      <c r="I38" s="125"/>
      <c r="J38" s="126" t="s">
        <v>477</v>
      </c>
      <c r="K38" s="127"/>
      <c r="L38" s="128"/>
      <c r="M38" s="45" t="s">
        <v>72</v>
      </c>
      <c r="N38" s="16"/>
      <c r="O38" s="16"/>
      <c r="P38" s="16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38</v>
      </c>
      <c r="D39" s="44" t="s">
        <v>3</v>
      </c>
      <c r="E39" s="123" t="s">
        <v>39</v>
      </c>
      <c r="F39" s="124"/>
      <c r="G39" s="124"/>
      <c r="H39" s="124"/>
      <c r="I39" s="125"/>
      <c r="J39" s="126" t="s">
        <v>478</v>
      </c>
      <c r="K39" s="127"/>
      <c r="L39" s="128"/>
      <c r="M39" s="45" t="s">
        <v>24</v>
      </c>
      <c r="N39" s="16"/>
      <c r="O39" s="16"/>
      <c r="P39" s="16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40</v>
      </c>
      <c r="D40" s="44" t="s">
        <v>3</v>
      </c>
      <c r="E40" s="123" t="s">
        <v>37</v>
      </c>
      <c r="F40" s="124"/>
      <c r="G40" s="124"/>
      <c r="H40" s="124"/>
      <c r="I40" s="125"/>
      <c r="J40" s="126" t="s">
        <v>463</v>
      </c>
      <c r="K40" s="127"/>
      <c r="L40" s="128"/>
      <c r="M40" s="45" t="s">
        <v>77</v>
      </c>
      <c r="N40" s="16"/>
      <c r="O40" s="16"/>
      <c r="P40" s="16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16</v>
      </c>
      <c r="D41" s="44" t="s">
        <v>3</v>
      </c>
      <c r="E41" s="123" t="s">
        <v>27</v>
      </c>
      <c r="F41" s="124"/>
      <c r="G41" s="124"/>
      <c r="H41" s="124"/>
      <c r="I41" s="125"/>
      <c r="J41" s="126" t="s">
        <v>452</v>
      </c>
      <c r="K41" s="127"/>
      <c r="L41" s="128"/>
      <c r="M41" s="45" t="s">
        <v>24</v>
      </c>
      <c r="N41" s="16"/>
      <c r="O41" s="16"/>
      <c r="P41" s="16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40</v>
      </c>
      <c r="D42" s="44" t="s">
        <v>3</v>
      </c>
      <c r="E42" s="123" t="s">
        <v>38</v>
      </c>
      <c r="F42" s="124"/>
      <c r="G42" s="124"/>
      <c r="H42" s="124"/>
      <c r="I42" s="125"/>
      <c r="J42" s="126" t="s">
        <v>450</v>
      </c>
      <c r="K42" s="127"/>
      <c r="L42" s="128"/>
      <c r="M42" s="45" t="s">
        <v>77</v>
      </c>
      <c r="N42" s="16"/>
      <c r="O42" s="16"/>
      <c r="P42" s="16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14</v>
      </c>
      <c r="D43" s="44" t="s">
        <v>3</v>
      </c>
      <c r="E43" s="123" t="s">
        <v>37</v>
      </c>
      <c r="F43" s="124"/>
      <c r="G43" s="124"/>
      <c r="H43" s="124"/>
      <c r="I43" s="125"/>
      <c r="J43" s="126" t="s">
        <v>451</v>
      </c>
      <c r="K43" s="127"/>
      <c r="L43" s="128"/>
      <c r="M43" s="45" t="s">
        <v>77</v>
      </c>
      <c r="N43" s="16"/>
      <c r="O43" s="16"/>
      <c r="P43" s="16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39</v>
      </c>
      <c r="D44" s="44" t="s">
        <v>3</v>
      </c>
      <c r="E44" s="123" t="s">
        <v>18</v>
      </c>
      <c r="F44" s="124"/>
      <c r="G44" s="124"/>
      <c r="H44" s="124"/>
      <c r="I44" s="125"/>
      <c r="J44" s="126" t="s">
        <v>444</v>
      </c>
      <c r="K44" s="127"/>
      <c r="L44" s="128"/>
      <c r="M44" s="45" t="s">
        <v>47</v>
      </c>
      <c r="N44" s="16"/>
      <c r="O44" s="16"/>
      <c r="P44" s="16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19</v>
      </c>
      <c r="D45" s="44" t="s">
        <v>3</v>
      </c>
      <c r="E45" s="123" t="s">
        <v>13</v>
      </c>
      <c r="F45" s="124"/>
      <c r="G45" s="124"/>
      <c r="H45" s="124"/>
      <c r="I45" s="125"/>
      <c r="J45" s="126" t="s">
        <v>445</v>
      </c>
      <c r="K45" s="127"/>
      <c r="L45" s="128"/>
      <c r="M45" s="45" t="s">
        <v>21</v>
      </c>
      <c r="N45" s="16"/>
      <c r="O45" s="16"/>
      <c r="P45" s="16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14</v>
      </c>
      <c r="D46" s="44" t="s">
        <v>3</v>
      </c>
      <c r="E46" s="123" t="s">
        <v>38</v>
      </c>
      <c r="F46" s="124"/>
      <c r="G46" s="124"/>
      <c r="H46" s="124"/>
      <c r="I46" s="125"/>
      <c r="J46" s="126" t="s">
        <v>446</v>
      </c>
      <c r="K46" s="127"/>
      <c r="L46" s="128"/>
      <c r="M46" s="45" t="s">
        <v>47</v>
      </c>
      <c r="N46" s="16"/>
      <c r="O46" s="16"/>
      <c r="P46" s="16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18</v>
      </c>
      <c r="D47" s="44" t="s">
        <v>3</v>
      </c>
      <c r="E47" s="123" t="s">
        <v>19</v>
      </c>
      <c r="F47" s="124"/>
      <c r="G47" s="124"/>
      <c r="H47" s="124"/>
      <c r="I47" s="125"/>
      <c r="J47" s="126" t="s">
        <v>437</v>
      </c>
      <c r="K47" s="127"/>
      <c r="L47" s="128"/>
      <c r="M47" s="45" t="s">
        <v>47</v>
      </c>
      <c r="N47" s="16"/>
      <c r="O47" s="16"/>
      <c r="P47" s="16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39</v>
      </c>
      <c r="D48" s="44" t="s">
        <v>3</v>
      </c>
      <c r="E48" s="123" t="s">
        <v>13</v>
      </c>
      <c r="F48" s="124"/>
      <c r="G48" s="124"/>
      <c r="H48" s="124"/>
      <c r="I48" s="125"/>
      <c r="J48" s="126" t="s">
        <v>435</v>
      </c>
      <c r="K48" s="127"/>
      <c r="L48" s="128"/>
      <c r="M48" s="45" t="s">
        <v>72</v>
      </c>
      <c r="N48" s="16"/>
      <c r="O48" s="16"/>
      <c r="P48" s="16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19</v>
      </c>
      <c r="D49" s="44" t="s">
        <v>3</v>
      </c>
      <c r="E49" s="123" t="s">
        <v>39</v>
      </c>
      <c r="F49" s="124"/>
      <c r="G49" s="124"/>
      <c r="H49" s="124"/>
      <c r="I49" s="125"/>
      <c r="J49" s="126" t="s">
        <v>417</v>
      </c>
      <c r="K49" s="127"/>
      <c r="L49" s="128"/>
      <c r="M49" s="45" t="s">
        <v>47</v>
      </c>
      <c r="N49" s="16"/>
      <c r="O49" s="16"/>
      <c r="P49" s="16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38</v>
      </c>
      <c r="D50" s="44" t="s">
        <v>3</v>
      </c>
      <c r="E50" s="123" t="s">
        <v>37</v>
      </c>
      <c r="F50" s="124"/>
      <c r="G50" s="124"/>
      <c r="H50" s="124"/>
      <c r="I50" s="125"/>
      <c r="J50" s="126" t="s">
        <v>418</v>
      </c>
      <c r="K50" s="127"/>
      <c r="L50" s="128"/>
      <c r="M50" s="45" t="s">
        <v>24</v>
      </c>
      <c r="N50" s="16"/>
      <c r="O50" s="16"/>
      <c r="P50" s="16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14</v>
      </c>
      <c r="D51" s="44" t="s">
        <v>3</v>
      </c>
      <c r="E51" s="123" t="s">
        <v>40</v>
      </c>
      <c r="F51" s="124"/>
      <c r="G51" s="124"/>
      <c r="H51" s="124"/>
      <c r="I51" s="125"/>
      <c r="J51" s="126" t="s">
        <v>419</v>
      </c>
      <c r="K51" s="127"/>
      <c r="L51" s="128"/>
      <c r="M51" s="45" t="s">
        <v>72</v>
      </c>
      <c r="N51" s="16"/>
      <c r="O51" s="16"/>
      <c r="P51" s="16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13</v>
      </c>
      <c r="D52" s="44" t="s">
        <v>3</v>
      </c>
      <c r="E52" s="123" t="s">
        <v>18</v>
      </c>
      <c r="F52" s="124"/>
      <c r="G52" s="124"/>
      <c r="H52" s="124"/>
      <c r="I52" s="125"/>
      <c r="J52" s="126" t="s">
        <v>420</v>
      </c>
      <c r="K52" s="127"/>
      <c r="L52" s="128"/>
      <c r="M52" s="45" t="s">
        <v>72</v>
      </c>
      <c r="N52" s="16"/>
      <c r="O52" s="16"/>
      <c r="P52" s="16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3"/>
      <c r="D53" s="44"/>
      <c r="E53" s="100"/>
      <c r="F53" s="101"/>
      <c r="G53" s="101"/>
      <c r="H53" s="101"/>
      <c r="I53" s="102"/>
      <c r="J53" s="106"/>
      <c r="K53" s="107"/>
      <c r="L53" s="108"/>
      <c r="M53" s="45"/>
      <c r="N53" s="16"/>
      <c r="O53" s="16"/>
      <c r="P53" s="16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39</v>
      </c>
      <c r="D54" s="44" t="s">
        <v>3</v>
      </c>
      <c r="E54" s="123" t="s">
        <v>19</v>
      </c>
      <c r="F54" s="124"/>
      <c r="G54" s="124"/>
      <c r="H54" s="124"/>
      <c r="I54" s="125"/>
      <c r="J54" s="126" t="s">
        <v>411</v>
      </c>
      <c r="K54" s="127"/>
      <c r="L54" s="128"/>
      <c r="M54" s="45" t="s">
        <v>24</v>
      </c>
      <c r="N54" s="16"/>
      <c r="O54" s="16"/>
      <c r="P54" s="1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39</v>
      </c>
      <c r="D55" s="44" t="s">
        <v>3</v>
      </c>
      <c r="E55" s="123" t="s">
        <v>14</v>
      </c>
      <c r="F55" s="124"/>
      <c r="G55" s="124"/>
      <c r="H55" s="124"/>
      <c r="I55" s="125"/>
      <c r="J55" s="126" t="s">
        <v>386</v>
      </c>
      <c r="K55" s="127"/>
      <c r="L55" s="128"/>
      <c r="M55" s="45" t="s">
        <v>72</v>
      </c>
      <c r="N55" s="16"/>
      <c r="O55" s="16"/>
      <c r="P55" s="16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19</v>
      </c>
      <c r="D56" s="44" t="s">
        <v>3</v>
      </c>
      <c r="E56" s="123" t="s">
        <v>40</v>
      </c>
      <c r="F56" s="124"/>
      <c r="G56" s="124"/>
      <c r="H56" s="124"/>
      <c r="I56" s="125"/>
      <c r="J56" s="126" t="s">
        <v>387</v>
      </c>
      <c r="K56" s="127"/>
      <c r="L56" s="128"/>
      <c r="M56" s="45" t="s">
        <v>21</v>
      </c>
      <c r="N56" s="16"/>
      <c r="O56" s="16"/>
      <c r="P56" s="16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38</v>
      </c>
      <c r="D57" s="44" t="s">
        <v>3</v>
      </c>
      <c r="E57" s="123" t="s">
        <v>18</v>
      </c>
      <c r="F57" s="124"/>
      <c r="G57" s="124"/>
      <c r="H57" s="124"/>
      <c r="I57" s="125"/>
      <c r="J57" s="126" t="s">
        <v>388</v>
      </c>
      <c r="K57" s="127"/>
      <c r="L57" s="128"/>
      <c r="M57" s="45" t="s">
        <v>77</v>
      </c>
      <c r="N57" s="16"/>
      <c r="O57" s="16"/>
      <c r="P57" s="16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37</v>
      </c>
      <c r="D58" s="44" t="s">
        <v>3</v>
      </c>
      <c r="E58" s="123" t="s">
        <v>13</v>
      </c>
      <c r="F58" s="124"/>
      <c r="G58" s="124"/>
      <c r="H58" s="124"/>
      <c r="I58" s="125"/>
      <c r="J58" s="126" t="s">
        <v>389</v>
      </c>
      <c r="K58" s="127"/>
      <c r="L58" s="128"/>
      <c r="M58" s="45" t="s">
        <v>72</v>
      </c>
      <c r="N58" s="16"/>
      <c r="O58" s="16"/>
      <c r="P58" s="16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18</v>
      </c>
      <c r="D59" s="44" t="s">
        <v>3</v>
      </c>
      <c r="E59" s="123" t="s">
        <v>40</v>
      </c>
      <c r="F59" s="124"/>
      <c r="G59" s="124"/>
      <c r="H59" s="124"/>
      <c r="I59" s="125"/>
      <c r="J59" s="126" t="s">
        <v>369</v>
      </c>
      <c r="K59" s="127"/>
      <c r="L59" s="128"/>
      <c r="M59" s="45" t="s">
        <v>47</v>
      </c>
      <c r="N59" s="16"/>
      <c r="O59" s="16"/>
      <c r="P59" s="16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13</v>
      </c>
      <c r="D60" s="44" t="s">
        <v>3</v>
      </c>
      <c r="E60" s="123" t="s">
        <v>14</v>
      </c>
      <c r="F60" s="124"/>
      <c r="G60" s="124"/>
      <c r="H60" s="124"/>
      <c r="I60" s="125"/>
      <c r="J60" s="126" t="s">
        <v>363</v>
      </c>
      <c r="K60" s="127"/>
      <c r="L60" s="128"/>
      <c r="M60" s="45" t="s">
        <v>21</v>
      </c>
      <c r="N60" s="16"/>
      <c r="O60" s="16"/>
      <c r="P60" s="16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37</v>
      </c>
      <c r="D61" s="44" t="s">
        <v>3</v>
      </c>
      <c r="E61" s="123" t="s">
        <v>39</v>
      </c>
      <c r="F61" s="124"/>
      <c r="G61" s="124"/>
      <c r="H61" s="124"/>
      <c r="I61" s="125"/>
      <c r="J61" s="126" t="s">
        <v>364</v>
      </c>
      <c r="K61" s="127"/>
      <c r="L61" s="128"/>
      <c r="M61" s="45" t="s">
        <v>21</v>
      </c>
      <c r="N61" s="16"/>
      <c r="O61" s="16"/>
      <c r="P61" s="16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38</v>
      </c>
      <c r="D62" s="44" t="s">
        <v>3</v>
      </c>
      <c r="E62" s="123" t="s">
        <v>19</v>
      </c>
      <c r="F62" s="124"/>
      <c r="G62" s="124"/>
      <c r="H62" s="124"/>
      <c r="I62" s="125"/>
      <c r="J62" s="126" t="s">
        <v>365</v>
      </c>
      <c r="K62" s="127"/>
      <c r="L62" s="128"/>
      <c r="M62" s="45" t="s">
        <v>24</v>
      </c>
      <c r="N62" s="16"/>
      <c r="O62" s="16"/>
      <c r="P62" s="16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18</v>
      </c>
      <c r="D63" s="44" t="s">
        <v>3</v>
      </c>
      <c r="E63" s="123" t="s">
        <v>14</v>
      </c>
      <c r="F63" s="124"/>
      <c r="G63" s="124"/>
      <c r="H63" s="124"/>
      <c r="I63" s="125"/>
      <c r="J63" s="126" t="s">
        <v>351</v>
      </c>
      <c r="K63" s="127"/>
      <c r="L63" s="128"/>
      <c r="M63" s="45" t="s">
        <v>21</v>
      </c>
      <c r="N63" s="16"/>
      <c r="O63" s="16"/>
      <c r="P63" s="16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40</v>
      </c>
      <c r="D64" s="44" t="s">
        <v>3</v>
      </c>
      <c r="E64" s="123" t="s">
        <v>39</v>
      </c>
      <c r="F64" s="124"/>
      <c r="G64" s="124"/>
      <c r="H64" s="124"/>
      <c r="I64" s="125"/>
      <c r="J64" s="126" t="s">
        <v>347</v>
      </c>
      <c r="K64" s="127"/>
      <c r="L64" s="128"/>
      <c r="M64" s="45" t="s">
        <v>24</v>
      </c>
      <c r="N64" s="16"/>
      <c r="O64" s="16"/>
      <c r="P64" s="16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13</v>
      </c>
      <c r="D65" s="44" t="s">
        <v>3</v>
      </c>
      <c r="E65" s="123" t="s">
        <v>38</v>
      </c>
      <c r="F65" s="124"/>
      <c r="G65" s="124"/>
      <c r="H65" s="124"/>
      <c r="I65" s="125"/>
      <c r="J65" s="126" t="s">
        <v>348</v>
      </c>
      <c r="K65" s="127"/>
      <c r="L65" s="128"/>
      <c r="M65" s="45" t="s">
        <v>24</v>
      </c>
      <c r="N65" s="16"/>
      <c r="O65" s="16"/>
      <c r="P65" s="16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37</v>
      </c>
      <c r="D66" s="44" t="s">
        <v>3</v>
      </c>
      <c r="E66" s="123" t="s">
        <v>19</v>
      </c>
      <c r="F66" s="124"/>
      <c r="G66" s="124"/>
      <c r="H66" s="124"/>
      <c r="I66" s="125"/>
      <c r="J66" s="126" t="s">
        <v>349</v>
      </c>
      <c r="K66" s="127"/>
      <c r="L66" s="128"/>
      <c r="M66" s="45" t="s">
        <v>72</v>
      </c>
      <c r="N66" s="16"/>
      <c r="O66" s="16"/>
      <c r="P66" s="16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13</v>
      </c>
      <c r="D67" s="44" t="s">
        <v>3</v>
      </c>
      <c r="E67" s="123" t="s">
        <v>18</v>
      </c>
      <c r="F67" s="124"/>
      <c r="G67" s="124"/>
      <c r="H67" s="124"/>
      <c r="I67" s="125"/>
      <c r="J67" s="126" t="s">
        <v>337</v>
      </c>
      <c r="K67" s="127"/>
      <c r="L67" s="128"/>
      <c r="M67" s="45" t="s">
        <v>77</v>
      </c>
      <c r="N67" s="16"/>
      <c r="O67" s="16"/>
      <c r="P67" s="16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19</v>
      </c>
      <c r="D68" s="44" t="s">
        <v>3</v>
      </c>
      <c r="E68" s="123" t="s">
        <v>14</v>
      </c>
      <c r="F68" s="124"/>
      <c r="G68" s="124"/>
      <c r="H68" s="124"/>
      <c r="I68" s="125"/>
      <c r="J68" s="126" t="s">
        <v>333</v>
      </c>
      <c r="K68" s="127"/>
      <c r="L68" s="128"/>
      <c r="M68" s="45" t="s">
        <v>21</v>
      </c>
      <c r="N68" s="16"/>
      <c r="O68" s="16"/>
      <c r="P68" s="16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37</v>
      </c>
      <c r="D69" s="44" t="s">
        <v>3</v>
      </c>
      <c r="E69" s="123" t="s">
        <v>18</v>
      </c>
      <c r="F69" s="124"/>
      <c r="G69" s="124"/>
      <c r="H69" s="124"/>
      <c r="I69" s="125"/>
      <c r="J69" s="126" t="s">
        <v>334</v>
      </c>
      <c r="K69" s="127"/>
      <c r="L69" s="128"/>
      <c r="M69" s="45" t="s">
        <v>77</v>
      </c>
      <c r="N69" s="16"/>
      <c r="O69" s="16"/>
      <c r="P69" s="16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13</v>
      </c>
      <c r="D70" s="44" t="s">
        <v>3</v>
      </c>
      <c r="E70" s="123" t="s">
        <v>40</v>
      </c>
      <c r="F70" s="124"/>
      <c r="G70" s="124"/>
      <c r="H70" s="124"/>
      <c r="I70" s="125"/>
      <c r="J70" s="126" t="s">
        <v>335</v>
      </c>
      <c r="K70" s="127"/>
      <c r="L70" s="128"/>
      <c r="M70" s="45" t="s">
        <v>21</v>
      </c>
      <c r="N70" s="16"/>
      <c r="O70" s="16"/>
      <c r="P70" s="16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38</v>
      </c>
      <c r="D71" s="44" t="s">
        <v>3</v>
      </c>
      <c r="E71" s="123" t="s">
        <v>39</v>
      </c>
      <c r="F71" s="124"/>
      <c r="G71" s="124"/>
      <c r="H71" s="124"/>
      <c r="I71" s="125"/>
      <c r="J71" s="126" t="s">
        <v>336</v>
      </c>
      <c r="K71" s="127"/>
      <c r="L71" s="128"/>
      <c r="M71" s="45" t="s">
        <v>24</v>
      </c>
      <c r="N71" s="16"/>
      <c r="O71" s="16"/>
      <c r="P71" s="16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 t="s">
        <v>18</v>
      </c>
      <c r="D72" s="44" t="s">
        <v>3</v>
      </c>
      <c r="E72" s="123" t="s">
        <v>40</v>
      </c>
      <c r="F72" s="124"/>
      <c r="G72" s="124"/>
      <c r="H72" s="124"/>
      <c r="I72" s="125"/>
      <c r="J72" s="126" t="s">
        <v>322</v>
      </c>
      <c r="K72" s="127"/>
      <c r="L72" s="128"/>
      <c r="M72" s="45" t="s">
        <v>21</v>
      </c>
      <c r="N72" s="16"/>
      <c r="O72" s="16"/>
      <c r="P72" s="16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 t="s">
        <v>14</v>
      </c>
      <c r="D73" s="44" t="s">
        <v>3</v>
      </c>
      <c r="E73" s="123" t="s">
        <v>40</v>
      </c>
      <c r="F73" s="124"/>
      <c r="G73" s="124"/>
      <c r="H73" s="124"/>
      <c r="I73" s="125"/>
      <c r="J73" s="126" t="s">
        <v>298</v>
      </c>
      <c r="K73" s="127"/>
      <c r="L73" s="128"/>
      <c r="M73" s="45" t="s">
        <v>24</v>
      </c>
      <c r="N73" s="16"/>
      <c r="O73" s="16"/>
      <c r="P73" s="16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 t="s">
        <v>14</v>
      </c>
      <c r="D74" s="44" t="s">
        <v>3</v>
      </c>
      <c r="E74" s="123" t="s">
        <v>38</v>
      </c>
      <c r="F74" s="124"/>
      <c r="G74" s="124"/>
      <c r="H74" s="124"/>
      <c r="I74" s="125"/>
      <c r="J74" s="126" t="s">
        <v>299</v>
      </c>
      <c r="K74" s="127"/>
      <c r="L74" s="128"/>
      <c r="M74" s="45" t="s">
        <v>77</v>
      </c>
      <c r="N74" s="16"/>
      <c r="O74" s="16"/>
      <c r="P74" s="16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 t="s">
        <v>39</v>
      </c>
      <c r="D75" s="44" t="s">
        <v>3</v>
      </c>
      <c r="E75" s="123" t="s">
        <v>18</v>
      </c>
      <c r="F75" s="124"/>
      <c r="G75" s="124"/>
      <c r="H75" s="124"/>
      <c r="I75" s="125"/>
      <c r="J75" s="126" t="s">
        <v>300</v>
      </c>
      <c r="K75" s="127"/>
      <c r="L75" s="128"/>
      <c r="M75" s="45" t="s">
        <v>24</v>
      </c>
      <c r="N75" s="16"/>
      <c r="O75" s="16"/>
      <c r="P75" s="16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 t="s">
        <v>19</v>
      </c>
      <c r="D76" s="44" t="s">
        <v>3</v>
      </c>
      <c r="E76" s="123" t="s">
        <v>13</v>
      </c>
      <c r="F76" s="124"/>
      <c r="G76" s="124"/>
      <c r="H76" s="124"/>
      <c r="I76" s="125"/>
      <c r="J76" s="126" t="s">
        <v>301</v>
      </c>
      <c r="K76" s="127"/>
      <c r="L76" s="128"/>
      <c r="M76" s="45" t="s">
        <v>72</v>
      </c>
      <c r="N76" s="16"/>
      <c r="O76" s="16"/>
      <c r="P76" s="16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 t="s">
        <v>40</v>
      </c>
      <c r="D77" s="44" t="s">
        <v>3</v>
      </c>
      <c r="E77" s="123" t="s">
        <v>37</v>
      </c>
      <c r="F77" s="124"/>
      <c r="G77" s="124"/>
      <c r="H77" s="124"/>
      <c r="I77" s="125"/>
      <c r="J77" s="126" t="s">
        <v>302</v>
      </c>
      <c r="K77" s="127"/>
      <c r="L77" s="128"/>
      <c r="M77" s="45" t="s">
        <v>77</v>
      </c>
      <c r="N77" s="16"/>
      <c r="O77" s="16"/>
      <c r="P77" s="16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 t="s">
        <v>40</v>
      </c>
      <c r="D78" s="44" t="s">
        <v>3</v>
      </c>
      <c r="E78" s="123" t="s">
        <v>38</v>
      </c>
      <c r="F78" s="124"/>
      <c r="G78" s="124"/>
      <c r="H78" s="124"/>
      <c r="I78" s="125"/>
      <c r="J78" s="126" t="s">
        <v>291</v>
      </c>
      <c r="K78" s="127"/>
      <c r="L78" s="128"/>
      <c r="M78" s="45" t="s">
        <v>47</v>
      </c>
      <c r="N78" s="16"/>
      <c r="O78" s="16"/>
      <c r="P78" s="16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 t="s">
        <v>14</v>
      </c>
      <c r="D79" s="44" t="s">
        <v>3</v>
      </c>
      <c r="E79" s="123" t="s">
        <v>37</v>
      </c>
      <c r="F79" s="124"/>
      <c r="G79" s="124"/>
      <c r="H79" s="124"/>
      <c r="I79" s="125"/>
      <c r="J79" s="126" t="s">
        <v>292</v>
      </c>
      <c r="K79" s="127"/>
      <c r="L79" s="128"/>
      <c r="M79" s="45" t="s">
        <v>24</v>
      </c>
      <c r="N79" s="16"/>
      <c r="O79" s="16"/>
      <c r="P79" s="16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 t="s">
        <v>18</v>
      </c>
      <c r="D80" s="44" t="s">
        <v>3</v>
      </c>
      <c r="E80" s="123" t="s">
        <v>19</v>
      </c>
      <c r="F80" s="124"/>
      <c r="G80" s="124"/>
      <c r="H80" s="124"/>
      <c r="I80" s="125"/>
      <c r="J80" s="126" t="s">
        <v>286</v>
      </c>
      <c r="K80" s="127"/>
      <c r="L80" s="128"/>
      <c r="M80" s="45" t="s">
        <v>72</v>
      </c>
      <c r="N80" s="16"/>
      <c r="O80" s="16"/>
      <c r="P80" s="16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 t="s">
        <v>39</v>
      </c>
      <c r="D81" s="44" t="s">
        <v>3</v>
      </c>
      <c r="E81" s="123" t="s">
        <v>13</v>
      </c>
      <c r="F81" s="124"/>
      <c r="G81" s="124"/>
      <c r="H81" s="124"/>
      <c r="I81" s="125"/>
      <c r="J81" s="126" t="s">
        <v>283</v>
      </c>
      <c r="K81" s="127"/>
      <c r="L81" s="128"/>
      <c r="M81" s="45" t="s">
        <v>77</v>
      </c>
      <c r="N81" s="16"/>
      <c r="O81" s="16"/>
      <c r="P81" s="16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 t="s">
        <v>13</v>
      </c>
      <c r="D82" s="44" t="s">
        <v>3</v>
      </c>
      <c r="E82" s="123" t="s">
        <v>38</v>
      </c>
      <c r="F82" s="124"/>
      <c r="G82" s="124"/>
      <c r="H82" s="124"/>
      <c r="I82" s="125"/>
      <c r="J82" s="126" t="s">
        <v>281</v>
      </c>
      <c r="K82" s="127"/>
      <c r="L82" s="128"/>
      <c r="M82" s="45" t="s">
        <v>21</v>
      </c>
      <c r="N82" s="16"/>
      <c r="O82" s="16"/>
      <c r="P82" s="16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 t="s">
        <v>37</v>
      </c>
      <c r="D83" s="44" t="s">
        <v>3</v>
      </c>
      <c r="E83" s="123" t="s">
        <v>18</v>
      </c>
      <c r="F83" s="124"/>
      <c r="G83" s="124"/>
      <c r="H83" s="124"/>
      <c r="I83" s="125"/>
      <c r="J83" s="126" t="s">
        <v>271</v>
      </c>
      <c r="K83" s="127"/>
      <c r="L83" s="128"/>
      <c r="M83" s="45" t="s">
        <v>77</v>
      </c>
      <c r="N83" s="16"/>
      <c r="O83" s="16"/>
      <c r="P83" s="1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 t="s">
        <v>37</v>
      </c>
      <c r="D84" s="44" t="s">
        <v>3</v>
      </c>
      <c r="E84" s="123" t="s">
        <v>39</v>
      </c>
      <c r="F84" s="124"/>
      <c r="G84" s="124"/>
      <c r="H84" s="124"/>
      <c r="I84" s="125"/>
      <c r="J84" s="126" t="s">
        <v>211</v>
      </c>
      <c r="K84" s="127"/>
      <c r="L84" s="128"/>
      <c r="M84" s="45" t="s">
        <v>72</v>
      </c>
      <c r="N84" s="16"/>
      <c r="O84" s="16"/>
      <c r="P84" s="16"/>
      <c r="Q84" s="64"/>
      <c r="R84" s="64"/>
      <c r="S84" s="64"/>
      <c r="T84" s="64"/>
      <c r="U84" s="64"/>
      <c r="V84" s="64"/>
      <c r="W84" s="64"/>
      <c r="X84" s="64"/>
      <c r="Y84" s="64"/>
      <c r="Z84" s="95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 t="s">
        <v>13</v>
      </c>
      <c r="D85" s="44" t="s">
        <v>3</v>
      </c>
      <c r="E85" s="123" t="s">
        <v>14</v>
      </c>
      <c r="F85" s="124"/>
      <c r="G85" s="124"/>
      <c r="H85" s="124"/>
      <c r="I85" s="125"/>
      <c r="J85" s="126" t="s">
        <v>212</v>
      </c>
      <c r="K85" s="127"/>
      <c r="L85" s="128"/>
      <c r="M85" s="45" t="s">
        <v>21</v>
      </c>
      <c r="N85" s="16"/>
      <c r="O85" s="16"/>
      <c r="P85" s="16"/>
      <c r="Q85" s="64"/>
      <c r="R85" s="64"/>
      <c r="S85" s="64"/>
      <c r="T85" s="64"/>
      <c r="U85" s="64"/>
      <c r="V85" s="64"/>
      <c r="W85" s="64"/>
      <c r="X85" s="64"/>
      <c r="Y85" s="64"/>
      <c r="Z85" s="95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 t="s">
        <v>38</v>
      </c>
      <c r="D86" s="44" t="s">
        <v>3</v>
      </c>
      <c r="E86" s="123" t="s">
        <v>19</v>
      </c>
      <c r="F86" s="124"/>
      <c r="G86" s="124"/>
      <c r="H86" s="124"/>
      <c r="I86" s="125"/>
      <c r="J86" s="126" t="s">
        <v>253</v>
      </c>
      <c r="K86" s="127"/>
      <c r="L86" s="128"/>
      <c r="M86" s="45" t="s">
        <v>77</v>
      </c>
      <c r="N86" s="16"/>
      <c r="O86" s="16"/>
      <c r="P86" s="16"/>
      <c r="Q86" s="64"/>
      <c r="R86" s="64"/>
      <c r="S86" s="64"/>
      <c r="T86" s="64"/>
      <c r="U86" s="64"/>
      <c r="V86" s="64"/>
      <c r="W86" s="64"/>
      <c r="X86" s="64"/>
      <c r="Y86" s="64"/>
      <c r="Z86" s="95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 t="s">
        <v>38</v>
      </c>
      <c r="D87" s="44" t="s">
        <v>3</v>
      </c>
      <c r="E87" s="123" t="s">
        <v>37</v>
      </c>
      <c r="F87" s="124"/>
      <c r="G87" s="124"/>
      <c r="H87" s="124"/>
      <c r="I87" s="125"/>
      <c r="J87" s="126" t="s">
        <v>254</v>
      </c>
      <c r="K87" s="127"/>
      <c r="L87" s="128"/>
      <c r="M87" s="45" t="s">
        <v>24</v>
      </c>
      <c r="N87" s="16"/>
      <c r="O87" s="16"/>
      <c r="P87" s="16"/>
      <c r="Q87" s="64"/>
      <c r="R87" s="64"/>
      <c r="S87" s="64"/>
      <c r="T87" s="64"/>
      <c r="U87" s="64"/>
      <c r="V87" s="64"/>
      <c r="W87" s="64"/>
      <c r="X87" s="64"/>
      <c r="Y87" s="64"/>
      <c r="Z87" s="95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 t="s">
        <v>37</v>
      </c>
      <c r="D88" s="44" t="s">
        <v>3</v>
      </c>
      <c r="E88" s="123" t="s">
        <v>19</v>
      </c>
      <c r="F88" s="124"/>
      <c r="G88" s="124"/>
      <c r="H88" s="124"/>
      <c r="I88" s="125"/>
      <c r="J88" s="126" t="s">
        <v>186</v>
      </c>
      <c r="K88" s="127"/>
      <c r="L88" s="128"/>
      <c r="M88" s="45" t="s">
        <v>77</v>
      </c>
      <c r="N88" s="16"/>
      <c r="O88" s="16"/>
      <c r="P88" s="16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 t="s">
        <v>40</v>
      </c>
      <c r="D89" s="44" t="s">
        <v>3</v>
      </c>
      <c r="E89" s="123" t="s">
        <v>39</v>
      </c>
      <c r="F89" s="124"/>
      <c r="G89" s="124"/>
      <c r="H89" s="124"/>
      <c r="I89" s="125"/>
      <c r="J89" s="126" t="s">
        <v>204</v>
      </c>
      <c r="K89" s="127"/>
      <c r="L89" s="128"/>
      <c r="M89" s="45" t="s">
        <v>21</v>
      </c>
      <c r="N89" s="16"/>
      <c r="O89" s="16"/>
      <c r="P89" s="16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 t="s">
        <v>18</v>
      </c>
      <c r="D90" s="44" t="s">
        <v>3</v>
      </c>
      <c r="E90" s="123" t="s">
        <v>14</v>
      </c>
      <c r="F90" s="124"/>
      <c r="G90" s="124"/>
      <c r="H90" s="124"/>
      <c r="I90" s="125"/>
      <c r="J90" s="126" t="s">
        <v>209</v>
      </c>
      <c r="K90" s="127"/>
      <c r="L90" s="128"/>
      <c r="M90" s="45" t="s">
        <v>21</v>
      </c>
      <c r="N90" s="16"/>
      <c r="O90" s="16"/>
      <c r="P90" s="1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24"/>
      <c r="B91" s="14"/>
      <c r="C91" s="43" t="s">
        <v>13</v>
      </c>
      <c r="D91" s="44" t="s">
        <v>3</v>
      </c>
      <c r="E91" s="123" t="s">
        <v>40</v>
      </c>
      <c r="F91" s="124"/>
      <c r="G91" s="124"/>
      <c r="H91" s="124"/>
      <c r="I91" s="125"/>
      <c r="J91" s="126" t="s">
        <v>138</v>
      </c>
      <c r="K91" s="127"/>
      <c r="L91" s="128"/>
      <c r="M91" s="45" t="s">
        <v>47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 t="s">
        <v>19</v>
      </c>
      <c r="D92" s="44" t="s">
        <v>3</v>
      </c>
      <c r="E92" s="123" t="s">
        <v>14</v>
      </c>
      <c r="F92" s="124"/>
      <c r="G92" s="124"/>
      <c r="H92" s="124"/>
      <c r="I92" s="125"/>
      <c r="J92" s="126" t="s">
        <v>139</v>
      </c>
      <c r="K92" s="127"/>
      <c r="L92" s="128"/>
      <c r="M92" s="45" t="s">
        <v>21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 t="s">
        <v>38</v>
      </c>
      <c r="D93" s="44" t="s">
        <v>3</v>
      </c>
      <c r="E93" s="123" t="s">
        <v>39</v>
      </c>
      <c r="F93" s="124"/>
      <c r="G93" s="124"/>
      <c r="H93" s="124"/>
      <c r="I93" s="125"/>
      <c r="J93" s="126" t="s">
        <v>140</v>
      </c>
      <c r="K93" s="127"/>
      <c r="L93" s="128"/>
      <c r="M93" s="45" t="s">
        <v>24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3" t="s">
        <v>19</v>
      </c>
      <c r="D94" s="44" t="s">
        <v>3</v>
      </c>
      <c r="E94" s="123" t="s">
        <v>40</v>
      </c>
      <c r="F94" s="124"/>
      <c r="G94" s="124"/>
      <c r="H94" s="124"/>
      <c r="I94" s="125"/>
      <c r="J94" s="126" t="s">
        <v>41</v>
      </c>
      <c r="K94" s="127"/>
      <c r="L94" s="128"/>
      <c r="M94" s="45" t="s">
        <v>21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/>
      <c r="B95" s="14"/>
      <c r="C95" s="43" t="s">
        <v>38</v>
      </c>
      <c r="D95" s="44" t="s">
        <v>3</v>
      </c>
      <c r="E95" s="123" t="s">
        <v>18</v>
      </c>
      <c r="F95" s="124"/>
      <c r="G95" s="124"/>
      <c r="H95" s="124"/>
      <c r="I95" s="125"/>
      <c r="J95" s="126" t="s">
        <v>70</v>
      </c>
      <c r="K95" s="127"/>
      <c r="L95" s="128"/>
      <c r="M95" s="45" t="s">
        <v>24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3" t="s">
        <v>37</v>
      </c>
      <c r="D96" s="44" t="s">
        <v>3</v>
      </c>
      <c r="E96" s="123" t="s">
        <v>13</v>
      </c>
      <c r="F96" s="124"/>
      <c r="G96" s="124"/>
      <c r="H96" s="124"/>
      <c r="I96" s="125"/>
      <c r="J96" s="126" t="s">
        <v>71</v>
      </c>
      <c r="K96" s="127"/>
      <c r="L96" s="128"/>
      <c r="M96" s="45" t="s">
        <v>72</v>
      </c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24"/>
      <c r="B97" s="14"/>
      <c r="C97" s="43" t="s">
        <v>39</v>
      </c>
      <c r="D97" s="44" t="s">
        <v>3</v>
      </c>
      <c r="E97" s="123" t="s">
        <v>14</v>
      </c>
      <c r="F97" s="124"/>
      <c r="G97" s="124"/>
      <c r="H97" s="124"/>
      <c r="I97" s="125"/>
      <c r="J97" s="126" t="s">
        <v>73</v>
      </c>
      <c r="K97" s="127"/>
      <c r="L97" s="128"/>
      <c r="M97" s="45" t="s">
        <v>47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</sheetData>
  <sheetProtection/>
  <mergeCells count="178">
    <mergeCell ref="E19:I19"/>
    <mergeCell ref="J19:L19"/>
    <mergeCell ref="E28:I28"/>
    <mergeCell ref="J28:L28"/>
    <mergeCell ref="E26:I26"/>
    <mergeCell ref="J26:L26"/>
    <mergeCell ref="E27:I27"/>
    <mergeCell ref="J27:L27"/>
    <mergeCell ref="E23:I23"/>
    <mergeCell ref="J23:L23"/>
    <mergeCell ref="E36:I36"/>
    <mergeCell ref="J36:L36"/>
    <mergeCell ref="E35:I35"/>
    <mergeCell ref="J35:L35"/>
    <mergeCell ref="E48:I48"/>
    <mergeCell ref="J48:L48"/>
    <mergeCell ref="E45:I45"/>
    <mergeCell ref="J45:L45"/>
    <mergeCell ref="E46:I46"/>
    <mergeCell ref="J46:L46"/>
    <mergeCell ref="E49:I49"/>
    <mergeCell ref="J49:L49"/>
    <mergeCell ref="E37:I37"/>
    <mergeCell ref="J37:L37"/>
    <mergeCell ref="E43:I43"/>
    <mergeCell ref="J43:L43"/>
    <mergeCell ref="E42:I42"/>
    <mergeCell ref="J42:L42"/>
    <mergeCell ref="E47:I47"/>
    <mergeCell ref="J47:L47"/>
    <mergeCell ref="E50:I50"/>
    <mergeCell ref="J50:L50"/>
    <mergeCell ref="E51:I51"/>
    <mergeCell ref="J51:L51"/>
    <mergeCell ref="E52:I52"/>
    <mergeCell ref="J52:L52"/>
    <mergeCell ref="E58:I58"/>
    <mergeCell ref="J58:L58"/>
    <mergeCell ref="E54:I54"/>
    <mergeCell ref="J54:L54"/>
    <mergeCell ref="E56:I56"/>
    <mergeCell ref="J56:L56"/>
    <mergeCell ref="E96:I96"/>
    <mergeCell ref="J96:L96"/>
    <mergeCell ref="E92:I92"/>
    <mergeCell ref="J92:L92"/>
    <mergeCell ref="E91:I91"/>
    <mergeCell ref="J91:L91"/>
    <mergeCell ref="E95:I95"/>
    <mergeCell ref="J95:L95"/>
    <mergeCell ref="E70:I70"/>
    <mergeCell ref="J70:L70"/>
    <mergeCell ref="E71:I71"/>
    <mergeCell ref="J71:L71"/>
    <mergeCell ref="J81:L81"/>
    <mergeCell ref="E83:I83"/>
    <mergeCell ref="E76:I76"/>
    <mergeCell ref="J76:L76"/>
    <mergeCell ref="E97:I97"/>
    <mergeCell ref="J97:L97"/>
    <mergeCell ref="E80:I80"/>
    <mergeCell ref="J80:L80"/>
    <mergeCell ref="E93:I93"/>
    <mergeCell ref="J93:L93"/>
    <mergeCell ref="E94:I94"/>
    <mergeCell ref="J94:L94"/>
    <mergeCell ref="E82:I82"/>
    <mergeCell ref="J82:L82"/>
    <mergeCell ref="A1:O1"/>
    <mergeCell ref="Q10:X10"/>
    <mergeCell ref="A2:O2"/>
    <mergeCell ref="Q3:S3"/>
    <mergeCell ref="T3:X3"/>
    <mergeCell ref="J83:L83"/>
    <mergeCell ref="E72:I72"/>
    <mergeCell ref="J72:L72"/>
    <mergeCell ref="E69:I69"/>
    <mergeCell ref="J69:L69"/>
    <mergeCell ref="AD3:AN3"/>
    <mergeCell ref="Q6:S6"/>
    <mergeCell ref="T6:X6"/>
    <mergeCell ref="E84:I84"/>
    <mergeCell ref="J84:L84"/>
    <mergeCell ref="E13:I13"/>
    <mergeCell ref="Q9:X9"/>
    <mergeCell ref="Q12:X12"/>
    <mergeCell ref="J13:L13"/>
    <mergeCell ref="E81:I81"/>
    <mergeCell ref="E90:I90"/>
    <mergeCell ref="J90:L90"/>
    <mergeCell ref="E87:I87"/>
    <mergeCell ref="J87:L87"/>
    <mergeCell ref="E88:I88"/>
    <mergeCell ref="J88:L88"/>
    <mergeCell ref="E89:I89"/>
    <mergeCell ref="J89:L89"/>
    <mergeCell ref="E86:I86"/>
    <mergeCell ref="J86:L86"/>
    <mergeCell ref="E78:I78"/>
    <mergeCell ref="J78:L78"/>
    <mergeCell ref="E79:I79"/>
    <mergeCell ref="J79:L79"/>
    <mergeCell ref="E85:I85"/>
    <mergeCell ref="J85:L85"/>
    <mergeCell ref="E68:I68"/>
    <mergeCell ref="J68:L68"/>
    <mergeCell ref="E73:I73"/>
    <mergeCell ref="J73:L73"/>
    <mergeCell ref="E77:I77"/>
    <mergeCell ref="J77:L77"/>
    <mergeCell ref="E74:I74"/>
    <mergeCell ref="J74:L74"/>
    <mergeCell ref="E75:I75"/>
    <mergeCell ref="J75:L75"/>
    <mergeCell ref="E67:I67"/>
    <mergeCell ref="J67:L67"/>
    <mergeCell ref="E65:I65"/>
    <mergeCell ref="J65:L65"/>
    <mergeCell ref="E66:I66"/>
    <mergeCell ref="J66:L66"/>
    <mergeCell ref="E64:I64"/>
    <mergeCell ref="J64:L64"/>
    <mergeCell ref="E63:I63"/>
    <mergeCell ref="J63:L63"/>
    <mergeCell ref="E61:I61"/>
    <mergeCell ref="J61:L61"/>
    <mergeCell ref="E62:I62"/>
    <mergeCell ref="J62:L62"/>
    <mergeCell ref="E41:I41"/>
    <mergeCell ref="J41:L41"/>
    <mergeCell ref="E60:I60"/>
    <mergeCell ref="J60:L60"/>
    <mergeCell ref="E55:I55"/>
    <mergeCell ref="J55:L55"/>
    <mergeCell ref="E59:I59"/>
    <mergeCell ref="J59:L59"/>
    <mergeCell ref="E57:I57"/>
    <mergeCell ref="J57:L57"/>
    <mergeCell ref="E34:I34"/>
    <mergeCell ref="J34:L34"/>
    <mergeCell ref="E44:I44"/>
    <mergeCell ref="J44:L44"/>
    <mergeCell ref="E40:I40"/>
    <mergeCell ref="J40:L40"/>
    <mergeCell ref="E38:I38"/>
    <mergeCell ref="J38:L38"/>
    <mergeCell ref="E39:I39"/>
    <mergeCell ref="J39:L39"/>
    <mergeCell ref="E32:I32"/>
    <mergeCell ref="J32:L32"/>
    <mergeCell ref="E31:I31"/>
    <mergeCell ref="J31:L31"/>
    <mergeCell ref="E33:I33"/>
    <mergeCell ref="J33:L33"/>
    <mergeCell ref="E30:I30"/>
    <mergeCell ref="J30:L30"/>
    <mergeCell ref="E29:I29"/>
    <mergeCell ref="J29:L29"/>
    <mergeCell ref="E25:I25"/>
    <mergeCell ref="J25:L25"/>
    <mergeCell ref="E18:I18"/>
    <mergeCell ref="J18:L18"/>
    <mergeCell ref="E24:I24"/>
    <mergeCell ref="J24:L24"/>
    <mergeCell ref="E22:I22"/>
    <mergeCell ref="J22:L22"/>
    <mergeCell ref="E20:I20"/>
    <mergeCell ref="J20:L20"/>
    <mergeCell ref="E21:I21"/>
    <mergeCell ref="J21:L21"/>
    <mergeCell ref="E17:I17"/>
    <mergeCell ref="J17:L17"/>
    <mergeCell ref="E14:I14"/>
    <mergeCell ref="J14:L14"/>
    <mergeCell ref="E15:I15"/>
    <mergeCell ref="J15:L15"/>
    <mergeCell ref="E16:I16"/>
    <mergeCell ref="J16:L16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136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26"/>
      <c r="Q2" s="27" t="s">
        <v>4</v>
      </c>
      <c r="R2" s="62"/>
      <c r="S2" s="63"/>
      <c r="T2" s="63"/>
      <c r="U2" s="63"/>
      <c r="V2" s="63"/>
      <c r="W2" s="63"/>
      <c r="X2" s="63"/>
      <c r="Y2" s="32" t="s">
        <v>1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0">
        <v>1</v>
      </c>
      <c r="B3" s="28"/>
      <c r="C3" s="46" t="s">
        <v>26</v>
      </c>
      <c r="D3" s="51"/>
      <c r="E3" s="51">
        <v>21</v>
      </c>
      <c r="F3" s="51"/>
      <c r="G3" s="51">
        <v>18</v>
      </c>
      <c r="H3" s="51">
        <v>2</v>
      </c>
      <c r="I3" s="51">
        <v>1</v>
      </c>
      <c r="J3" s="51"/>
      <c r="K3" s="48">
        <v>29605</v>
      </c>
      <c r="L3" s="48"/>
      <c r="M3" s="49">
        <f>K3/186</f>
        <v>159.16666666666666</v>
      </c>
      <c r="N3" s="48"/>
      <c r="O3" s="50">
        <v>72</v>
      </c>
      <c r="P3" s="29"/>
      <c r="Q3" s="131" t="s">
        <v>148</v>
      </c>
      <c r="R3" s="132"/>
      <c r="S3" s="133"/>
      <c r="T3" s="134" t="s">
        <v>26</v>
      </c>
      <c r="U3" s="135"/>
      <c r="V3" s="135"/>
      <c r="W3" s="135"/>
      <c r="X3" s="136"/>
      <c r="Y3" s="61">
        <v>245</v>
      </c>
      <c r="Z3" s="65"/>
      <c r="AA3" s="7"/>
      <c r="AB3" s="8"/>
      <c r="AC3" s="9"/>
      <c r="AD3" s="129" t="s">
        <v>0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27.75">
      <c r="A4" s="96">
        <v>2</v>
      </c>
      <c r="B4" s="96"/>
      <c r="C4" s="52" t="s">
        <v>44</v>
      </c>
      <c r="D4" s="53"/>
      <c r="E4" s="53">
        <v>21</v>
      </c>
      <c r="F4" s="53"/>
      <c r="G4" s="53">
        <v>13</v>
      </c>
      <c r="H4" s="53">
        <v>3</v>
      </c>
      <c r="I4" s="53">
        <v>5</v>
      </c>
      <c r="J4" s="53"/>
      <c r="K4" s="54">
        <v>27502</v>
      </c>
      <c r="L4" s="54"/>
      <c r="M4" s="55">
        <f>K4/189</f>
        <v>145.51322751322752</v>
      </c>
      <c r="N4" s="54">
        <v>0</v>
      </c>
      <c r="O4" s="56">
        <v>52</v>
      </c>
      <c r="P4" s="29"/>
      <c r="Q4" s="66"/>
      <c r="R4" s="66"/>
      <c r="S4" s="66"/>
      <c r="T4" s="66"/>
      <c r="U4" s="66"/>
      <c r="V4" s="66"/>
      <c r="W4" s="66"/>
      <c r="X4" s="66"/>
      <c r="Y4" s="66"/>
      <c r="Z4" s="67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28"/>
      <c r="C5" s="46" t="s">
        <v>43</v>
      </c>
      <c r="D5" s="51"/>
      <c r="E5" s="51">
        <v>21</v>
      </c>
      <c r="F5" s="51"/>
      <c r="G5" s="51">
        <v>9</v>
      </c>
      <c r="H5" s="51">
        <v>3</v>
      </c>
      <c r="I5" s="51">
        <v>9</v>
      </c>
      <c r="J5" s="51"/>
      <c r="K5" s="48">
        <v>28280</v>
      </c>
      <c r="L5" s="48"/>
      <c r="M5" s="49">
        <f>K5/189</f>
        <v>149.62962962962962</v>
      </c>
      <c r="N5" s="48"/>
      <c r="O5" s="50">
        <v>47</v>
      </c>
      <c r="P5" s="29"/>
      <c r="Q5" s="27" t="s">
        <v>5</v>
      </c>
      <c r="R5" s="62"/>
      <c r="S5" s="63"/>
      <c r="T5" s="63"/>
      <c r="U5" s="63"/>
      <c r="V5" s="63"/>
      <c r="W5" s="63"/>
      <c r="X5" s="63"/>
      <c r="Y5" s="32" t="s">
        <v>1</v>
      </c>
      <c r="Z5" s="68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57" t="s">
        <v>16</v>
      </c>
      <c r="D6" s="51"/>
      <c r="E6" s="51">
        <v>21</v>
      </c>
      <c r="F6" s="51"/>
      <c r="G6" s="51">
        <v>10</v>
      </c>
      <c r="H6" s="51">
        <v>3</v>
      </c>
      <c r="I6" s="51">
        <v>8</v>
      </c>
      <c r="J6" s="51"/>
      <c r="K6" s="48">
        <v>25395</v>
      </c>
      <c r="L6" s="48"/>
      <c r="M6" s="49">
        <f>K6/180</f>
        <v>141.08333333333334</v>
      </c>
      <c r="N6" s="48"/>
      <c r="O6" s="50">
        <v>40</v>
      </c>
      <c r="P6" s="29"/>
      <c r="Q6" s="131" t="s">
        <v>144</v>
      </c>
      <c r="R6" s="132"/>
      <c r="S6" s="133"/>
      <c r="T6" s="134" t="s">
        <v>45</v>
      </c>
      <c r="U6" s="135"/>
      <c r="V6" s="135"/>
      <c r="W6" s="135"/>
      <c r="X6" s="136"/>
      <c r="Y6" s="61">
        <v>636</v>
      </c>
      <c r="Z6" s="69">
        <f>Y6/3</f>
        <v>212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46" t="s">
        <v>27</v>
      </c>
      <c r="D7" s="51"/>
      <c r="E7" s="51">
        <v>21</v>
      </c>
      <c r="F7" s="51"/>
      <c r="G7" s="51">
        <v>8</v>
      </c>
      <c r="H7" s="51">
        <v>2</v>
      </c>
      <c r="I7" s="51">
        <v>11</v>
      </c>
      <c r="J7" s="51"/>
      <c r="K7" s="48">
        <v>26310</v>
      </c>
      <c r="L7" s="48"/>
      <c r="M7" s="49">
        <f>K7/189</f>
        <v>139.20634920634922</v>
      </c>
      <c r="N7" s="48"/>
      <c r="O7" s="50">
        <v>36</v>
      </c>
      <c r="P7" s="29"/>
      <c r="Q7" s="66"/>
      <c r="R7" s="66"/>
      <c r="S7" s="66"/>
      <c r="T7" s="66"/>
      <c r="U7" s="66"/>
      <c r="V7" s="66"/>
      <c r="W7" s="66"/>
      <c r="X7" s="66"/>
      <c r="Y7" s="66"/>
      <c r="Z7" s="66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0">
        <v>6</v>
      </c>
      <c r="B8" s="30"/>
      <c r="C8" s="46" t="s">
        <v>15</v>
      </c>
      <c r="D8" s="51"/>
      <c r="E8" s="51">
        <v>21</v>
      </c>
      <c r="F8" s="51"/>
      <c r="G8" s="51">
        <v>5</v>
      </c>
      <c r="H8" s="51">
        <v>5</v>
      </c>
      <c r="I8" s="51">
        <v>11</v>
      </c>
      <c r="J8" s="51"/>
      <c r="K8" s="48">
        <v>23981</v>
      </c>
      <c r="L8" s="48"/>
      <c r="M8" s="55">
        <f>K8/171</f>
        <v>140.23976608187135</v>
      </c>
      <c r="N8" s="48"/>
      <c r="O8" s="50">
        <v>36</v>
      </c>
      <c r="P8" s="29"/>
      <c r="Q8" s="27" t="s">
        <v>74</v>
      </c>
      <c r="R8" s="62"/>
      <c r="S8" s="63"/>
      <c r="T8" s="63"/>
      <c r="U8" s="63"/>
      <c r="V8" s="63"/>
      <c r="W8" s="63"/>
      <c r="X8" s="63"/>
      <c r="Y8" s="32" t="s">
        <v>1</v>
      </c>
      <c r="Z8" s="70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4">
        <v>7</v>
      </c>
      <c r="B9" s="34"/>
      <c r="C9" s="58" t="s">
        <v>45</v>
      </c>
      <c r="D9" s="109"/>
      <c r="E9" s="109">
        <v>21</v>
      </c>
      <c r="F9" s="109"/>
      <c r="G9" s="109">
        <v>6</v>
      </c>
      <c r="H9" s="109">
        <v>3</v>
      </c>
      <c r="I9" s="109">
        <v>12</v>
      </c>
      <c r="J9" s="109"/>
      <c r="K9" s="59">
        <v>26355</v>
      </c>
      <c r="L9" s="59"/>
      <c r="M9" s="49">
        <f>K9/186</f>
        <v>141.69354838709677</v>
      </c>
      <c r="N9" s="59"/>
      <c r="O9" s="60">
        <v>33</v>
      </c>
      <c r="P9" s="29"/>
      <c r="Q9" s="137" t="s">
        <v>26</v>
      </c>
      <c r="R9" s="138"/>
      <c r="S9" s="138"/>
      <c r="T9" s="138"/>
      <c r="U9" s="138"/>
      <c r="V9" s="138"/>
      <c r="W9" s="138"/>
      <c r="X9" s="139"/>
      <c r="Y9" s="61">
        <v>603</v>
      </c>
      <c r="Z9" s="69">
        <f>Y9/3</f>
        <v>201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0">
        <v>8</v>
      </c>
      <c r="B10" s="30"/>
      <c r="C10" s="46" t="s">
        <v>25</v>
      </c>
      <c r="D10" s="46"/>
      <c r="E10" s="51">
        <v>21</v>
      </c>
      <c r="F10" s="51"/>
      <c r="G10" s="51">
        <v>3</v>
      </c>
      <c r="H10" s="51">
        <v>3</v>
      </c>
      <c r="I10" s="51">
        <v>15</v>
      </c>
      <c r="J10" s="51"/>
      <c r="K10" s="48">
        <v>20496</v>
      </c>
      <c r="L10" s="48"/>
      <c r="M10" s="49">
        <f>K10/144</f>
        <v>142.33333333333334</v>
      </c>
      <c r="N10" s="48"/>
      <c r="O10" s="50">
        <v>20</v>
      </c>
      <c r="P10" s="29"/>
      <c r="Q10" s="142"/>
      <c r="R10" s="143"/>
      <c r="S10" s="143"/>
      <c r="T10" s="143"/>
      <c r="U10" s="143"/>
      <c r="V10" s="143"/>
      <c r="W10" s="143"/>
      <c r="X10" s="143"/>
      <c r="Y10" s="98"/>
      <c r="Z10" s="99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103" t="s">
        <v>22</v>
      </c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1"/>
      <c r="Q11" s="27" t="s">
        <v>6</v>
      </c>
      <c r="R11" s="62"/>
      <c r="S11" s="63"/>
      <c r="T11" s="63"/>
      <c r="U11" s="63"/>
      <c r="V11" s="63"/>
      <c r="W11" s="63"/>
      <c r="X11" s="63"/>
      <c r="Y11" s="32" t="s">
        <v>1</v>
      </c>
      <c r="Z11" s="70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7" t="s">
        <v>26</v>
      </c>
      <c r="R12" s="138"/>
      <c r="S12" s="138"/>
      <c r="T12" s="138"/>
      <c r="U12" s="138"/>
      <c r="V12" s="138"/>
      <c r="W12" s="138"/>
      <c r="X12" s="139"/>
      <c r="Y12" s="61">
        <v>1559</v>
      </c>
      <c r="Z12" s="69">
        <f>Y12/9</f>
        <v>173.22222222222223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4"/>
      <c r="B13" s="14"/>
      <c r="C13" s="43" t="s">
        <v>26</v>
      </c>
      <c r="D13" s="44" t="s">
        <v>3</v>
      </c>
      <c r="E13" s="123" t="s">
        <v>45</v>
      </c>
      <c r="F13" s="124"/>
      <c r="G13" s="124"/>
      <c r="H13" s="124"/>
      <c r="I13" s="125"/>
      <c r="J13" s="126" t="s">
        <v>579</v>
      </c>
      <c r="K13" s="127"/>
      <c r="L13" s="128"/>
      <c r="M13" s="45" t="s">
        <v>24</v>
      </c>
      <c r="N13" s="16"/>
      <c r="O13" s="16"/>
      <c r="P13" s="16"/>
      <c r="Q13" s="64"/>
      <c r="R13" s="64"/>
      <c r="S13" s="64"/>
      <c r="T13" s="64"/>
      <c r="U13" s="64"/>
      <c r="V13" s="64"/>
      <c r="W13" s="64"/>
      <c r="X13" s="64"/>
      <c r="Y13" s="64"/>
      <c r="Z13" s="95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43" t="s">
        <v>44</v>
      </c>
      <c r="D14" s="44" t="s">
        <v>3</v>
      </c>
      <c r="E14" s="123" t="s">
        <v>25</v>
      </c>
      <c r="F14" s="124"/>
      <c r="G14" s="124"/>
      <c r="H14" s="124"/>
      <c r="I14" s="125"/>
      <c r="J14" s="126" t="s">
        <v>580</v>
      </c>
      <c r="K14" s="127"/>
      <c r="L14" s="128"/>
      <c r="M14" s="45" t="s">
        <v>24</v>
      </c>
      <c r="N14" s="16"/>
      <c r="O14" s="16"/>
      <c r="P14" s="16"/>
      <c r="Q14" s="64"/>
      <c r="R14" s="64"/>
      <c r="S14" s="64"/>
      <c r="T14" s="64"/>
      <c r="U14" s="64"/>
      <c r="V14" s="64"/>
      <c r="W14" s="64"/>
      <c r="X14" s="64"/>
      <c r="Y14" s="64"/>
      <c r="Z14" s="95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43" t="s">
        <v>16</v>
      </c>
      <c r="D15" s="44" t="s">
        <v>3</v>
      </c>
      <c r="E15" s="123" t="s">
        <v>27</v>
      </c>
      <c r="F15" s="124"/>
      <c r="G15" s="124"/>
      <c r="H15" s="124"/>
      <c r="I15" s="125"/>
      <c r="J15" s="126" t="s">
        <v>581</v>
      </c>
      <c r="K15" s="127"/>
      <c r="L15" s="128"/>
      <c r="M15" s="45" t="s">
        <v>21</v>
      </c>
      <c r="N15" s="16"/>
      <c r="O15" s="16"/>
      <c r="P15" s="16"/>
      <c r="Q15" s="64"/>
      <c r="R15" s="64"/>
      <c r="S15" s="64"/>
      <c r="T15" s="64"/>
      <c r="U15" s="64"/>
      <c r="V15" s="64"/>
      <c r="W15" s="64"/>
      <c r="X15" s="64"/>
      <c r="Y15" s="64"/>
      <c r="Z15" s="95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43" t="s">
        <v>15</v>
      </c>
      <c r="D16" s="44" t="s">
        <v>3</v>
      </c>
      <c r="E16" s="123" t="s">
        <v>43</v>
      </c>
      <c r="F16" s="124"/>
      <c r="G16" s="124"/>
      <c r="H16" s="124"/>
      <c r="I16" s="125"/>
      <c r="J16" s="126" t="s">
        <v>582</v>
      </c>
      <c r="K16" s="127"/>
      <c r="L16" s="128"/>
      <c r="M16" s="45" t="s">
        <v>72</v>
      </c>
      <c r="N16" s="16"/>
      <c r="O16" s="16"/>
      <c r="P16" s="16"/>
      <c r="Q16" s="64"/>
      <c r="R16" s="64"/>
      <c r="S16" s="64"/>
      <c r="T16" s="64"/>
      <c r="U16" s="64"/>
      <c r="V16" s="64"/>
      <c r="W16" s="64"/>
      <c r="X16" s="64"/>
      <c r="Y16" s="64"/>
      <c r="Z16" s="95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3" t="s">
        <v>26</v>
      </c>
      <c r="D17" s="44" t="s">
        <v>3</v>
      </c>
      <c r="E17" s="123" t="s">
        <v>25</v>
      </c>
      <c r="F17" s="124"/>
      <c r="G17" s="124"/>
      <c r="H17" s="124"/>
      <c r="I17" s="125"/>
      <c r="J17" s="126" t="s">
        <v>558</v>
      </c>
      <c r="K17" s="127"/>
      <c r="L17" s="128"/>
      <c r="M17" s="45" t="s">
        <v>77</v>
      </c>
      <c r="N17" s="16"/>
      <c r="O17" s="16"/>
      <c r="P17" s="16"/>
      <c r="Q17" s="64"/>
      <c r="R17" s="64"/>
      <c r="S17" s="64"/>
      <c r="T17" s="64"/>
      <c r="U17" s="64"/>
      <c r="V17" s="64"/>
      <c r="W17" s="64"/>
      <c r="X17" s="64"/>
      <c r="Y17" s="64"/>
      <c r="Z17" s="95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44</v>
      </c>
      <c r="D18" s="44" t="s">
        <v>3</v>
      </c>
      <c r="E18" s="123" t="s">
        <v>45</v>
      </c>
      <c r="F18" s="124"/>
      <c r="G18" s="124"/>
      <c r="H18" s="124"/>
      <c r="I18" s="125"/>
      <c r="J18" s="126" t="s">
        <v>559</v>
      </c>
      <c r="K18" s="127"/>
      <c r="L18" s="128"/>
      <c r="M18" s="45" t="s">
        <v>77</v>
      </c>
      <c r="N18" s="16"/>
      <c r="O18" s="16"/>
      <c r="P18" s="16"/>
      <c r="Q18" s="64"/>
      <c r="R18" s="64"/>
      <c r="S18" s="64"/>
      <c r="T18" s="64"/>
      <c r="U18" s="64"/>
      <c r="V18" s="64"/>
      <c r="W18" s="64"/>
      <c r="X18" s="64"/>
      <c r="Y18" s="64"/>
      <c r="Z18" s="95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27</v>
      </c>
      <c r="D19" s="44" t="s">
        <v>3</v>
      </c>
      <c r="E19" s="123" t="s">
        <v>15</v>
      </c>
      <c r="F19" s="124"/>
      <c r="G19" s="124"/>
      <c r="H19" s="124"/>
      <c r="I19" s="125"/>
      <c r="J19" s="126" t="s">
        <v>560</v>
      </c>
      <c r="K19" s="127"/>
      <c r="L19" s="128"/>
      <c r="M19" s="45" t="s">
        <v>24</v>
      </c>
      <c r="N19" s="16"/>
      <c r="O19" s="16"/>
      <c r="P19" s="16"/>
      <c r="Q19" s="146" t="s">
        <v>568</v>
      </c>
      <c r="R19" s="147"/>
      <c r="S19" s="147"/>
      <c r="T19" s="147"/>
      <c r="U19" s="147"/>
      <c r="V19" s="147"/>
      <c r="W19" s="147"/>
      <c r="X19" s="147"/>
      <c r="Y19" s="147"/>
      <c r="Z19" s="95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16</v>
      </c>
      <c r="D20" s="44" t="s">
        <v>3</v>
      </c>
      <c r="E20" s="123" t="s">
        <v>43</v>
      </c>
      <c r="F20" s="124"/>
      <c r="G20" s="124"/>
      <c r="H20" s="124"/>
      <c r="I20" s="125"/>
      <c r="J20" s="126" t="s">
        <v>561</v>
      </c>
      <c r="K20" s="127"/>
      <c r="L20" s="128"/>
      <c r="M20" s="45" t="s">
        <v>24</v>
      </c>
      <c r="N20" s="16"/>
      <c r="O20" s="16"/>
      <c r="P20" s="16"/>
      <c r="Q20" s="147"/>
      <c r="R20" s="147"/>
      <c r="S20" s="147"/>
      <c r="T20" s="147"/>
      <c r="U20" s="147"/>
      <c r="V20" s="147"/>
      <c r="W20" s="147"/>
      <c r="X20" s="147"/>
      <c r="Y20" s="147"/>
      <c r="Z20" s="95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44</v>
      </c>
      <c r="D21" s="44" t="s">
        <v>3</v>
      </c>
      <c r="E21" s="123" t="s">
        <v>27</v>
      </c>
      <c r="F21" s="124"/>
      <c r="G21" s="124"/>
      <c r="H21" s="124"/>
      <c r="I21" s="125"/>
      <c r="J21" s="126" t="s">
        <v>552</v>
      </c>
      <c r="K21" s="127"/>
      <c r="L21" s="128"/>
      <c r="M21" s="45" t="s">
        <v>24</v>
      </c>
      <c r="N21" s="16"/>
      <c r="O21" s="16"/>
      <c r="P21" s="16"/>
      <c r="Q21" s="148"/>
      <c r="R21" s="148"/>
      <c r="S21" s="148"/>
      <c r="T21" s="148"/>
      <c r="U21" s="148"/>
      <c r="V21" s="148"/>
      <c r="W21" s="148"/>
      <c r="X21" s="148"/>
      <c r="Y21" s="148"/>
      <c r="Z21" s="95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15</v>
      </c>
      <c r="D22" s="44" t="s">
        <v>3</v>
      </c>
      <c r="E22" s="123" t="s">
        <v>44</v>
      </c>
      <c r="F22" s="124"/>
      <c r="G22" s="124"/>
      <c r="H22" s="124"/>
      <c r="I22" s="125"/>
      <c r="J22" s="126" t="s">
        <v>544</v>
      </c>
      <c r="K22" s="127"/>
      <c r="L22" s="128"/>
      <c r="M22" s="45" t="s">
        <v>72</v>
      </c>
      <c r="N22" s="16"/>
      <c r="O22" s="16"/>
      <c r="P22" s="16"/>
      <c r="Q22" s="148"/>
      <c r="R22" s="148"/>
      <c r="S22" s="148"/>
      <c r="T22" s="148"/>
      <c r="U22" s="148"/>
      <c r="V22" s="148"/>
      <c r="W22" s="148"/>
      <c r="X22" s="148"/>
      <c r="Y22" s="148"/>
      <c r="Z22" s="95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45</v>
      </c>
      <c r="D23" s="44" t="s">
        <v>3</v>
      </c>
      <c r="E23" s="123" t="s">
        <v>25</v>
      </c>
      <c r="F23" s="124"/>
      <c r="G23" s="124"/>
      <c r="H23" s="124"/>
      <c r="I23" s="125"/>
      <c r="J23" s="126" t="s">
        <v>540</v>
      </c>
      <c r="K23" s="127"/>
      <c r="L23" s="128"/>
      <c r="M23" s="45" t="s">
        <v>77</v>
      </c>
      <c r="N23" s="16"/>
      <c r="O23" s="16"/>
      <c r="P23" s="16"/>
      <c r="Q23" s="148"/>
      <c r="R23" s="148"/>
      <c r="S23" s="148"/>
      <c r="T23" s="148"/>
      <c r="U23" s="148"/>
      <c r="V23" s="148"/>
      <c r="W23" s="148"/>
      <c r="X23" s="148"/>
      <c r="Y23" s="148"/>
      <c r="Z23" s="95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43</v>
      </c>
      <c r="D24" s="44" t="s">
        <v>3</v>
      </c>
      <c r="E24" s="123" t="s">
        <v>27</v>
      </c>
      <c r="F24" s="124"/>
      <c r="G24" s="124"/>
      <c r="H24" s="124"/>
      <c r="I24" s="125"/>
      <c r="J24" s="126" t="s">
        <v>530</v>
      </c>
      <c r="K24" s="127"/>
      <c r="L24" s="128"/>
      <c r="M24" s="45" t="s">
        <v>77</v>
      </c>
      <c r="N24" s="16"/>
      <c r="O24" s="16"/>
      <c r="P24" s="16"/>
      <c r="Q24" s="64"/>
      <c r="R24" s="64"/>
      <c r="S24" s="64"/>
      <c r="T24" s="64"/>
      <c r="U24" s="64"/>
      <c r="V24" s="64"/>
      <c r="W24" s="64"/>
      <c r="X24" s="64"/>
      <c r="Y24" s="64"/>
      <c r="Z24" s="95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15</v>
      </c>
      <c r="D25" s="44" t="s">
        <v>3</v>
      </c>
      <c r="E25" s="123" t="s">
        <v>16</v>
      </c>
      <c r="F25" s="124"/>
      <c r="G25" s="124"/>
      <c r="H25" s="124"/>
      <c r="I25" s="125"/>
      <c r="J25" s="126" t="s">
        <v>531</v>
      </c>
      <c r="K25" s="127"/>
      <c r="L25" s="128"/>
      <c r="M25" s="45" t="s">
        <v>77</v>
      </c>
      <c r="N25" s="16"/>
      <c r="O25" s="16"/>
      <c r="P25" s="16"/>
      <c r="Q25" s="64"/>
      <c r="R25" s="64"/>
      <c r="S25" s="64"/>
      <c r="T25" s="64"/>
      <c r="U25" s="64"/>
      <c r="V25" s="64"/>
      <c r="W25" s="64"/>
      <c r="X25" s="64"/>
      <c r="Y25" s="64"/>
      <c r="Z25" s="95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26</v>
      </c>
      <c r="D26" s="44" t="s">
        <v>3</v>
      </c>
      <c r="E26" s="123" t="s">
        <v>44</v>
      </c>
      <c r="F26" s="124"/>
      <c r="G26" s="124"/>
      <c r="H26" s="124"/>
      <c r="I26" s="125"/>
      <c r="J26" s="126" t="s">
        <v>528</v>
      </c>
      <c r="K26" s="127"/>
      <c r="L26" s="128"/>
      <c r="M26" s="45" t="s">
        <v>47</v>
      </c>
      <c r="N26" s="16"/>
      <c r="O26" s="16"/>
      <c r="P26" s="16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45</v>
      </c>
      <c r="D27" s="44" t="s">
        <v>3</v>
      </c>
      <c r="E27" s="123" t="s">
        <v>27</v>
      </c>
      <c r="F27" s="124"/>
      <c r="G27" s="124"/>
      <c r="H27" s="124"/>
      <c r="I27" s="125"/>
      <c r="J27" s="126" t="s">
        <v>519</v>
      </c>
      <c r="K27" s="127"/>
      <c r="L27" s="128"/>
      <c r="M27" s="45" t="s">
        <v>72</v>
      </c>
      <c r="N27" s="16"/>
      <c r="O27" s="16"/>
      <c r="P27" s="16"/>
      <c r="Q27" s="64"/>
      <c r="R27" s="64"/>
      <c r="S27" s="64"/>
      <c r="T27" s="64"/>
      <c r="U27" s="64"/>
      <c r="V27" s="64"/>
      <c r="W27" s="64"/>
      <c r="X27" s="64"/>
      <c r="Y27" s="64"/>
      <c r="Z27" s="95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25</v>
      </c>
      <c r="D28" s="44" t="s">
        <v>3</v>
      </c>
      <c r="E28" s="123" t="s">
        <v>43</v>
      </c>
      <c r="F28" s="124"/>
      <c r="G28" s="124"/>
      <c r="H28" s="124"/>
      <c r="I28" s="125"/>
      <c r="J28" s="126" t="s">
        <v>514</v>
      </c>
      <c r="K28" s="127"/>
      <c r="L28" s="128"/>
      <c r="M28" s="45" t="s">
        <v>21</v>
      </c>
      <c r="N28" s="16"/>
      <c r="O28" s="16"/>
      <c r="P28" s="16"/>
      <c r="Q28" s="64"/>
      <c r="R28" s="64"/>
      <c r="S28" s="64"/>
      <c r="T28" s="64"/>
      <c r="U28" s="64"/>
      <c r="V28" s="64"/>
      <c r="W28" s="64"/>
      <c r="X28" s="64"/>
      <c r="Y28" s="64"/>
      <c r="Z28" s="95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16</v>
      </c>
      <c r="D29" s="44" t="s">
        <v>3</v>
      </c>
      <c r="E29" s="123" t="s">
        <v>26</v>
      </c>
      <c r="F29" s="124"/>
      <c r="G29" s="124"/>
      <c r="H29" s="124"/>
      <c r="I29" s="125"/>
      <c r="J29" s="126" t="s">
        <v>515</v>
      </c>
      <c r="K29" s="127"/>
      <c r="L29" s="128"/>
      <c r="M29" s="45" t="s">
        <v>72</v>
      </c>
      <c r="N29" s="16"/>
      <c r="O29" s="16"/>
      <c r="P29" s="16"/>
      <c r="Q29" s="64"/>
      <c r="R29" s="64"/>
      <c r="S29" s="64"/>
      <c r="T29" s="64"/>
      <c r="U29" s="64"/>
      <c r="V29" s="64"/>
      <c r="W29" s="64"/>
      <c r="X29" s="64"/>
      <c r="Y29" s="64"/>
      <c r="Z29" s="95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25</v>
      </c>
      <c r="D30" s="44" t="s">
        <v>3</v>
      </c>
      <c r="E30" s="123" t="s">
        <v>16</v>
      </c>
      <c r="F30" s="124"/>
      <c r="G30" s="124"/>
      <c r="H30" s="124"/>
      <c r="I30" s="125"/>
      <c r="J30" s="126" t="s">
        <v>509</v>
      </c>
      <c r="K30" s="127"/>
      <c r="L30" s="128"/>
      <c r="M30" s="45" t="s">
        <v>21</v>
      </c>
      <c r="N30" s="16"/>
      <c r="O30" s="16"/>
      <c r="P30" s="16"/>
      <c r="Q30" s="64"/>
      <c r="R30" s="64"/>
      <c r="S30" s="64"/>
      <c r="T30" s="64"/>
      <c r="U30" s="64"/>
      <c r="V30" s="64"/>
      <c r="W30" s="64"/>
      <c r="X30" s="64"/>
      <c r="Y30" s="64"/>
      <c r="Z30" s="95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45</v>
      </c>
      <c r="D31" s="44" t="s">
        <v>3</v>
      </c>
      <c r="E31" s="123" t="s">
        <v>15</v>
      </c>
      <c r="F31" s="124"/>
      <c r="G31" s="124"/>
      <c r="H31" s="124"/>
      <c r="I31" s="125"/>
      <c r="J31" s="126" t="s">
        <v>507</v>
      </c>
      <c r="K31" s="127"/>
      <c r="L31" s="128"/>
      <c r="M31" s="45" t="s">
        <v>21</v>
      </c>
      <c r="N31" s="16"/>
      <c r="O31" s="16"/>
      <c r="P31" s="16"/>
      <c r="Q31" s="64"/>
      <c r="R31" s="64"/>
      <c r="S31" s="64"/>
      <c r="T31" s="64"/>
      <c r="U31" s="64"/>
      <c r="V31" s="64"/>
      <c r="W31" s="64"/>
      <c r="X31" s="64"/>
      <c r="Y31" s="64"/>
      <c r="Z31" s="95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43</v>
      </c>
      <c r="D32" s="44" t="s">
        <v>3</v>
      </c>
      <c r="E32" s="123" t="s">
        <v>26</v>
      </c>
      <c r="F32" s="124"/>
      <c r="G32" s="124"/>
      <c r="H32" s="124"/>
      <c r="I32" s="125"/>
      <c r="J32" s="126" t="s">
        <v>506</v>
      </c>
      <c r="K32" s="127"/>
      <c r="L32" s="128"/>
      <c r="M32" s="45" t="s">
        <v>21</v>
      </c>
      <c r="N32" s="16"/>
      <c r="O32" s="16"/>
      <c r="P32" s="16"/>
      <c r="Q32" s="64"/>
      <c r="R32" s="64"/>
      <c r="S32" s="64"/>
      <c r="T32" s="64"/>
      <c r="U32" s="64"/>
      <c r="V32" s="64"/>
      <c r="W32" s="64"/>
      <c r="X32" s="64"/>
      <c r="Y32" s="64"/>
      <c r="Z32" s="95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25</v>
      </c>
      <c r="D33" s="44" t="s">
        <v>3</v>
      </c>
      <c r="E33" s="123" t="s">
        <v>15</v>
      </c>
      <c r="F33" s="124"/>
      <c r="G33" s="124"/>
      <c r="H33" s="124"/>
      <c r="I33" s="125"/>
      <c r="J33" s="126" t="s">
        <v>493</v>
      </c>
      <c r="K33" s="127"/>
      <c r="L33" s="128"/>
      <c r="M33" s="45" t="s">
        <v>21</v>
      </c>
      <c r="N33" s="16"/>
      <c r="O33" s="16"/>
      <c r="P33" s="16"/>
      <c r="Q33" s="64"/>
      <c r="R33" s="64"/>
      <c r="S33" s="64"/>
      <c r="T33" s="64"/>
      <c r="U33" s="64"/>
      <c r="V33" s="64"/>
      <c r="W33" s="64"/>
      <c r="X33" s="64"/>
      <c r="Y33" s="64"/>
      <c r="Z33" s="95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25</v>
      </c>
      <c r="D34" s="44" t="s">
        <v>3</v>
      </c>
      <c r="E34" s="123" t="s">
        <v>27</v>
      </c>
      <c r="F34" s="124"/>
      <c r="G34" s="124"/>
      <c r="H34" s="124"/>
      <c r="I34" s="125"/>
      <c r="J34" s="126" t="s">
        <v>494</v>
      </c>
      <c r="K34" s="127"/>
      <c r="L34" s="128"/>
      <c r="M34" s="45" t="s">
        <v>72</v>
      </c>
      <c r="N34" s="16"/>
      <c r="O34" s="16"/>
      <c r="P34" s="16"/>
      <c r="Q34" s="64"/>
      <c r="R34" s="64"/>
      <c r="S34" s="64"/>
      <c r="T34" s="64"/>
      <c r="U34" s="64"/>
      <c r="V34" s="64"/>
      <c r="W34" s="64"/>
      <c r="X34" s="64"/>
      <c r="Y34" s="64"/>
      <c r="Z34" s="95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44</v>
      </c>
      <c r="D35" s="44" t="s">
        <v>3</v>
      </c>
      <c r="E35" s="123" t="s">
        <v>16</v>
      </c>
      <c r="F35" s="124"/>
      <c r="G35" s="124"/>
      <c r="H35" s="124"/>
      <c r="I35" s="125"/>
      <c r="J35" s="126" t="s">
        <v>482</v>
      </c>
      <c r="K35" s="127"/>
      <c r="L35" s="128"/>
      <c r="M35" s="45" t="s">
        <v>47</v>
      </c>
      <c r="N35" s="16"/>
      <c r="O35" s="16"/>
      <c r="P35" s="16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27</v>
      </c>
      <c r="D36" s="44" t="s">
        <v>3</v>
      </c>
      <c r="E36" s="123" t="s">
        <v>26</v>
      </c>
      <c r="F36" s="124"/>
      <c r="G36" s="124"/>
      <c r="H36" s="124"/>
      <c r="I36" s="125"/>
      <c r="J36" s="126" t="s">
        <v>483</v>
      </c>
      <c r="K36" s="127"/>
      <c r="L36" s="128"/>
      <c r="M36" s="45" t="s">
        <v>72</v>
      </c>
      <c r="N36" s="16"/>
      <c r="O36" s="16"/>
      <c r="P36" s="16"/>
      <c r="Q36" s="64"/>
      <c r="R36" s="64"/>
      <c r="S36" s="64"/>
      <c r="T36" s="64"/>
      <c r="U36" s="64"/>
      <c r="V36" s="64"/>
      <c r="W36" s="64"/>
      <c r="X36" s="64"/>
      <c r="Y36" s="64"/>
      <c r="Z36" s="95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43</v>
      </c>
      <c r="D37" s="44" t="s">
        <v>3</v>
      </c>
      <c r="E37" s="123" t="s">
        <v>45</v>
      </c>
      <c r="F37" s="124"/>
      <c r="G37" s="124"/>
      <c r="H37" s="124"/>
      <c r="I37" s="125"/>
      <c r="J37" s="126" t="s">
        <v>484</v>
      </c>
      <c r="K37" s="127"/>
      <c r="L37" s="128"/>
      <c r="M37" s="45" t="s">
        <v>77</v>
      </c>
      <c r="N37" s="16"/>
      <c r="O37" s="16"/>
      <c r="P37" s="16"/>
      <c r="Q37" s="64"/>
      <c r="R37" s="64"/>
      <c r="S37" s="64"/>
      <c r="T37" s="64"/>
      <c r="U37" s="64"/>
      <c r="V37" s="64"/>
      <c r="W37" s="64"/>
      <c r="X37" s="64"/>
      <c r="Y37" s="64"/>
      <c r="Z37" s="95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45</v>
      </c>
      <c r="D38" s="44" t="s">
        <v>3</v>
      </c>
      <c r="E38" s="123" t="s">
        <v>16</v>
      </c>
      <c r="F38" s="124"/>
      <c r="G38" s="124"/>
      <c r="H38" s="124"/>
      <c r="I38" s="125"/>
      <c r="J38" s="126" t="s">
        <v>464</v>
      </c>
      <c r="K38" s="127"/>
      <c r="L38" s="128"/>
      <c r="M38" s="45" t="s">
        <v>72</v>
      </c>
      <c r="N38" s="16"/>
      <c r="O38" s="16"/>
      <c r="P38" s="16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43</v>
      </c>
      <c r="D39" s="44" t="s">
        <v>3</v>
      </c>
      <c r="E39" s="123" t="s">
        <v>44</v>
      </c>
      <c r="F39" s="124"/>
      <c r="G39" s="124"/>
      <c r="H39" s="124"/>
      <c r="I39" s="125"/>
      <c r="J39" s="126" t="s">
        <v>473</v>
      </c>
      <c r="K39" s="127"/>
      <c r="L39" s="128"/>
      <c r="M39" s="45" t="s">
        <v>77</v>
      </c>
      <c r="N39" s="16"/>
      <c r="O39" s="16"/>
      <c r="P39" s="16"/>
      <c r="Q39" s="64"/>
      <c r="R39" s="64"/>
      <c r="S39" s="64"/>
      <c r="T39" s="64"/>
      <c r="U39" s="64"/>
      <c r="V39" s="64"/>
      <c r="W39" s="64"/>
      <c r="X39" s="64"/>
      <c r="Y39" s="64"/>
      <c r="Z39" s="95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15</v>
      </c>
      <c r="D40" s="44" t="s">
        <v>3</v>
      </c>
      <c r="E40" s="123" t="s">
        <v>26</v>
      </c>
      <c r="F40" s="124"/>
      <c r="G40" s="124"/>
      <c r="H40" s="124"/>
      <c r="I40" s="125"/>
      <c r="J40" s="126" t="s">
        <v>465</v>
      </c>
      <c r="K40" s="127"/>
      <c r="L40" s="128"/>
      <c r="M40" s="45" t="s">
        <v>21</v>
      </c>
      <c r="N40" s="16"/>
      <c r="O40" s="16"/>
      <c r="P40" s="16"/>
      <c r="Q40" s="64"/>
      <c r="R40" s="64"/>
      <c r="S40" s="64"/>
      <c r="T40" s="64"/>
      <c r="U40" s="64"/>
      <c r="V40" s="64"/>
      <c r="W40" s="64"/>
      <c r="X40" s="64"/>
      <c r="Y40" s="64"/>
      <c r="Z40" s="95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16</v>
      </c>
      <c r="D41" s="44" t="s">
        <v>3</v>
      </c>
      <c r="E41" s="123" t="s">
        <v>27</v>
      </c>
      <c r="F41" s="124"/>
      <c r="G41" s="124"/>
      <c r="H41" s="124"/>
      <c r="I41" s="125"/>
      <c r="J41" s="126" t="s">
        <v>452</v>
      </c>
      <c r="K41" s="127"/>
      <c r="L41" s="128"/>
      <c r="M41" s="45" t="s">
        <v>24</v>
      </c>
      <c r="N41" s="16"/>
      <c r="O41" s="16"/>
      <c r="P41" s="16"/>
      <c r="Q41" s="64"/>
      <c r="R41" s="64"/>
      <c r="S41" s="64"/>
      <c r="T41" s="64"/>
      <c r="U41" s="64"/>
      <c r="V41" s="64"/>
      <c r="W41" s="64"/>
      <c r="X41" s="64"/>
      <c r="Y41" s="64"/>
      <c r="Z41" s="95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44</v>
      </c>
      <c r="D42" s="44" t="s">
        <v>3</v>
      </c>
      <c r="E42" s="123" t="s">
        <v>25</v>
      </c>
      <c r="F42" s="124"/>
      <c r="G42" s="124"/>
      <c r="H42" s="124"/>
      <c r="I42" s="125"/>
      <c r="J42" s="126" t="s">
        <v>453</v>
      </c>
      <c r="K42" s="127"/>
      <c r="L42" s="128"/>
      <c r="M42" s="45" t="s">
        <v>24</v>
      </c>
      <c r="N42" s="16"/>
      <c r="O42" s="16"/>
      <c r="P42" s="16"/>
      <c r="Q42" s="64"/>
      <c r="R42" s="64"/>
      <c r="S42" s="64"/>
      <c r="T42" s="64"/>
      <c r="U42" s="64"/>
      <c r="V42" s="64"/>
      <c r="W42" s="64"/>
      <c r="X42" s="64"/>
      <c r="Y42" s="64"/>
      <c r="Z42" s="95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15</v>
      </c>
      <c r="D43" s="44" t="s">
        <v>3</v>
      </c>
      <c r="E43" s="123" t="s">
        <v>43</v>
      </c>
      <c r="F43" s="124"/>
      <c r="G43" s="124"/>
      <c r="H43" s="124"/>
      <c r="I43" s="125"/>
      <c r="J43" s="126" t="s">
        <v>454</v>
      </c>
      <c r="K43" s="127"/>
      <c r="L43" s="128"/>
      <c r="M43" s="45" t="s">
        <v>21</v>
      </c>
      <c r="N43" s="16"/>
      <c r="O43" s="16"/>
      <c r="P43" s="16"/>
      <c r="Q43" s="64"/>
      <c r="R43" s="64"/>
      <c r="S43" s="64"/>
      <c r="T43" s="64"/>
      <c r="U43" s="64"/>
      <c r="V43" s="64"/>
      <c r="W43" s="64"/>
      <c r="X43" s="64"/>
      <c r="Y43" s="64"/>
      <c r="Z43" s="95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26</v>
      </c>
      <c r="D44" s="44" t="s">
        <v>3</v>
      </c>
      <c r="E44" s="123" t="s">
        <v>45</v>
      </c>
      <c r="F44" s="124"/>
      <c r="G44" s="124"/>
      <c r="H44" s="124"/>
      <c r="I44" s="125"/>
      <c r="J44" s="126" t="s">
        <v>455</v>
      </c>
      <c r="K44" s="127"/>
      <c r="L44" s="128"/>
      <c r="M44" s="45" t="s">
        <v>77</v>
      </c>
      <c r="N44" s="16"/>
      <c r="O44" s="16"/>
      <c r="P44" s="16"/>
      <c r="Q44" s="64"/>
      <c r="R44" s="64"/>
      <c r="S44" s="64"/>
      <c r="T44" s="64"/>
      <c r="U44" s="64"/>
      <c r="V44" s="64"/>
      <c r="W44" s="64"/>
      <c r="X44" s="64"/>
      <c r="Y44" s="64"/>
      <c r="Z44" s="95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26</v>
      </c>
      <c r="D45" s="44" t="s">
        <v>3</v>
      </c>
      <c r="E45" s="123" t="s">
        <v>25</v>
      </c>
      <c r="F45" s="124"/>
      <c r="G45" s="124"/>
      <c r="H45" s="124"/>
      <c r="I45" s="125"/>
      <c r="J45" s="126" t="s">
        <v>432</v>
      </c>
      <c r="K45" s="127"/>
      <c r="L45" s="128"/>
      <c r="M45" s="45" t="s">
        <v>77</v>
      </c>
      <c r="N45" s="16"/>
      <c r="O45" s="16"/>
      <c r="P45" s="16"/>
      <c r="Q45" s="64"/>
      <c r="R45" s="64"/>
      <c r="S45" s="64"/>
      <c r="T45" s="64"/>
      <c r="U45" s="64"/>
      <c r="V45" s="64"/>
      <c r="W45" s="64"/>
      <c r="X45" s="64"/>
      <c r="Y45" s="64"/>
      <c r="Z45" s="95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16</v>
      </c>
      <c r="D46" s="44" t="s">
        <v>3</v>
      </c>
      <c r="E46" s="123" t="s">
        <v>43</v>
      </c>
      <c r="F46" s="124"/>
      <c r="G46" s="124"/>
      <c r="H46" s="124"/>
      <c r="I46" s="125"/>
      <c r="J46" s="126" t="s">
        <v>428</v>
      </c>
      <c r="K46" s="127"/>
      <c r="L46" s="128"/>
      <c r="M46" s="45" t="s">
        <v>21</v>
      </c>
      <c r="N46" s="16"/>
      <c r="O46" s="16"/>
      <c r="P46" s="16"/>
      <c r="Q46" s="64"/>
      <c r="R46" s="64"/>
      <c r="S46" s="64"/>
      <c r="T46" s="64"/>
      <c r="U46" s="64"/>
      <c r="V46" s="64"/>
      <c r="W46" s="64"/>
      <c r="X46" s="64"/>
      <c r="Y46" s="64"/>
      <c r="Z46" s="95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27</v>
      </c>
      <c r="D47" s="44" t="s">
        <v>3</v>
      </c>
      <c r="E47" s="123" t="s">
        <v>15</v>
      </c>
      <c r="F47" s="124"/>
      <c r="G47" s="124"/>
      <c r="H47" s="124"/>
      <c r="I47" s="125"/>
      <c r="J47" s="126" t="s">
        <v>429</v>
      </c>
      <c r="K47" s="127"/>
      <c r="L47" s="128"/>
      <c r="M47" s="45" t="s">
        <v>24</v>
      </c>
      <c r="N47" s="16"/>
      <c r="O47" s="16"/>
      <c r="P47" s="16"/>
      <c r="Q47" s="64"/>
      <c r="R47" s="64"/>
      <c r="S47" s="64"/>
      <c r="T47" s="64"/>
      <c r="U47" s="64"/>
      <c r="V47" s="64"/>
      <c r="W47" s="64"/>
      <c r="X47" s="64"/>
      <c r="Y47" s="64"/>
      <c r="Z47" s="95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44</v>
      </c>
      <c r="D48" s="44" t="s">
        <v>3</v>
      </c>
      <c r="E48" s="123" t="s">
        <v>45</v>
      </c>
      <c r="F48" s="124"/>
      <c r="G48" s="124"/>
      <c r="H48" s="124"/>
      <c r="I48" s="125"/>
      <c r="J48" s="126" t="s">
        <v>421</v>
      </c>
      <c r="K48" s="127"/>
      <c r="L48" s="128"/>
      <c r="M48" s="45" t="s">
        <v>24</v>
      </c>
      <c r="N48" s="16"/>
      <c r="O48" s="16"/>
      <c r="P48" s="16"/>
      <c r="Q48" s="64"/>
      <c r="R48" s="64"/>
      <c r="S48" s="64"/>
      <c r="T48" s="64"/>
      <c r="U48" s="64"/>
      <c r="V48" s="64"/>
      <c r="W48" s="64"/>
      <c r="X48" s="64"/>
      <c r="Y48" s="64"/>
      <c r="Z48" s="95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26</v>
      </c>
      <c r="D49" s="44" t="s">
        <v>3</v>
      </c>
      <c r="E49" s="123" t="s">
        <v>44</v>
      </c>
      <c r="F49" s="124"/>
      <c r="G49" s="124"/>
      <c r="H49" s="124"/>
      <c r="I49" s="125"/>
      <c r="J49" s="126" t="s">
        <v>413</v>
      </c>
      <c r="K49" s="127"/>
      <c r="L49" s="128"/>
      <c r="M49" s="45" t="s">
        <v>77</v>
      </c>
      <c r="N49" s="16"/>
      <c r="O49" s="16"/>
      <c r="P49" s="16"/>
      <c r="Q49" s="64"/>
      <c r="R49" s="64"/>
      <c r="S49" s="64"/>
      <c r="T49" s="64"/>
      <c r="U49" s="64"/>
      <c r="V49" s="64"/>
      <c r="W49" s="64"/>
      <c r="X49" s="64"/>
      <c r="Y49" s="64"/>
      <c r="Z49" s="95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15</v>
      </c>
      <c r="D50" s="44" t="s">
        <v>3</v>
      </c>
      <c r="E50" s="123" t="s">
        <v>16</v>
      </c>
      <c r="F50" s="124"/>
      <c r="G50" s="124"/>
      <c r="H50" s="124"/>
      <c r="I50" s="125"/>
      <c r="J50" s="126" t="s">
        <v>412</v>
      </c>
      <c r="K50" s="127"/>
      <c r="L50" s="128"/>
      <c r="M50" s="45" t="s">
        <v>21</v>
      </c>
      <c r="N50" s="16"/>
      <c r="O50" s="16"/>
      <c r="P50" s="16"/>
      <c r="Q50" s="64"/>
      <c r="R50" s="64"/>
      <c r="S50" s="64"/>
      <c r="T50" s="64"/>
      <c r="U50" s="64"/>
      <c r="V50" s="64"/>
      <c r="W50" s="64"/>
      <c r="X50" s="64"/>
      <c r="Y50" s="64"/>
      <c r="Z50" s="95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45</v>
      </c>
      <c r="D51" s="44" t="s">
        <v>3</v>
      </c>
      <c r="E51" s="123" t="s">
        <v>25</v>
      </c>
      <c r="F51" s="124"/>
      <c r="G51" s="124"/>
      <c r="H51" s="124"/>
      <c r="I51" s="125"/>
      <c r="J51" s="126" t="s">
        <v>404</v>
      </c>
      <c r="K51" s="127"/>
      <c r="L51" s="128"/>
      <c r="M51" s="45" t="s">
        <v>77</v>
      </c>
      <c r="N51" s="16"/>
      <c r="O51" s="16"/>
      <c r="P51" s="16"/>
      <c r="Q51" s="64"/>
      <c r="R51" s="64"/>
      <c r="S51" s="64"/>
      <c r="T51" s="64"/>
      <c r="U51" s="64"/>
      <c r="V51" s="64"/>
      <c r="W51" s="64"/>
      <c r="X51" s="64"/>
      <c r="Y51" s="64"/>
      <c r="Z51" s="95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43</v>
      </c>
      <c r="D52" s="44" t="s">
        <v>3</v>
      </c>
      <c r="E52" s="123" t="s">
        <v>27</v>
      </c>
      <c r="F52" s="124"/>
      <c r="G52" s="124"/>
      <c r="H52" s="124"/>
      <c r="I52" s="125"/>
      <c r="J52" s="126" t="s">
        <v>405</v>
      </c>
      <c r="K52" s="127"/>
      <c r="L52" s="128"/>
      <c r="M52" s="45" t="s">
        <v>24</v>
      </c>
      <c r="N52" s="16"/>
      <c r="O52" s="16"/>
      <c r="P52" s="16"/>
      <c r="Q52" s="64"/>
      <c r="R52" s="64"/>
      <c r="S52" s="64"/>
      <c r="T52" s="64"/>
      <c r="U52" s="64"/>
      <c r="V52" s="64"/>
      <c r="W52" s="64"/>
      <c r="X52" s="64"/>
      <c r="Y52" s="64"/>
      <c r="Z52" s="95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64"/>
      <c r="R53" s="64"/>
      <c r="S53" s="64"/>
      <c r="T53" s="64"/>
      <c r="U53" s="64"/>
      <c r="V53" s="64"/>
      <c r="W53" s="64"/>
      <c r="X53" s="64"/>
      <c r="Y53" s="64"/>
      <c r="Z53" s="95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16</v>
      </c>
      <c r="D54" s="44" t="s">
        <v>3</v>
      </c>
      <c r="E54" s="123" t="s">
        <v>26</v>
      </c>
      <c r="F54" s="124"/>
      <c r="G54" s="124"/>
      <c r="H54" s="124"/>
      <c r="I54" s="125"/>
      <c r="J54" s="126" t="s">
        <v>403</v>
      </c>
      <c r="K54" s="127"/>
      <c r="L54" s="128"/>
      <c r="M54" s="45" t="s">
        <v>21</v>
      </c>
      <c r="N54" s="16"/>
      <c r="O54" s="16"/>
      <c r="P54" s="16"/>
      <c r="Q54" s="64"/>
      <c r="R54" s="64"/>
      <c r="S54" s="64"/>
      <c r="T54" s="64"/>
      <c r="U54" s="64"/>
      <c r="V54" s="64"/>
      <c r="W54" s="64"/>
      <c r="X54" s="64"/>
      <c r="Y54" s="64"/>
      <c r="Z54" s="95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25</v>
      </c>
      <c r="D55" s="44" t="s">
        <v>3</v>
      </c>
      <c r="E55" s="123" t="s">
        <v>43</v>
      </c>
      <c r="F55" s="124"/>
      <c r="G55" s="124"/>
      <c r="H55" s="124"/>
      <c r="I55" s="125"/>
      <c r="J55" s="126" t="s">
        <v>399</v>
      </c>
      <c r="K55" s="127"/>
      <c r="L55" s="128"/>
      <c r="M55" s="45" t="s">
        <v>47</v>
      </c>
      <c r="N55" s="16"/>
      <c r="O55" s="16"/>
      <c r="P55" s="16"/>
      <c r="Q55" s="64"/>
      <c r="R55" s="64"/>
      <c r="S55" s="64"/>
      <c r="T55" s="64"/>
      <c r="U55" s="64"/>
      <c r="V55" s="64"/>
      <c r="W55" s="64"/>
      <c r="X55" s="64"/>
      <c r="Y55" s="64"/>
      <c r="Z55" s="95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45</v>
      </c>
      <c r="D56" s="44" t="s">
        <v>3</v>
      </c>
      <c r="E56" s="123" t="s">
        <v>27</v>
      </c>
      <c r="F56" s="124"/>
      <c r="G56" s="124"/>
      <c r="H56" s="124"/>
      <c r="I56" s="125"/>
      <c r="J56" s="126" t="s">
        <v>393</v>
      </c>
      <c r="K56" s="127"/>
      <c r="L56" s="128"/>
      <c r="M56" s="45" t="s">
        <v>77</v>
      </c>
      <c r="N56" s="16"/>
      <c r="O56" s="16"/>
      <c r="P56" s="16"/>
      <c r="Q56" s="64"/>
      <c r="R56" s="64"/>
      <c r="S56" s="64"/>
      <c r="T56" s="64"/>
      <c r="U56" s="64"/>
      <c r="V56" s="64"/>
      <c r="W56" s="64"/>
      <c r="X56" s="64"/>
      <c r="Y56" s="64"/>
      <c r="Z56" s="95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15</v>
      </c>
      <c r="D57" s="44" t="s">
        <v>3</v>
      </c>
      <c r="E57" s="123" t="s">
        <v>44</v>
      </c>
      <c r="F57" s="124"/>
      <c r="G57" s="124"/>
      <c r="H57" s="124"/>
      <c r="I57" s="125"/>
      <c r="J57" s="126" t="s">
        <v>390</v>
      </c>
      <c r="K57" s="127"/>
      <c r="L57" s="128"/>
      <c r="M57" s="45" t="s">
        <v>24</v>
      </c>
      <c r="N57" s="16"/>
      <c r="O57" s="16"/>
      <c r="P57" s="16"/>
      <c r="Q57" s="64"/>
      <c r="R57" s="64"/>
      <c r="S57" s="64"/>
      <c r="T57" s="64"/>
      <c r="U57" s="64"/>
      <c r="V57" s="64"/>
      <c r="W57" s="64"/>
      <c r="X57" s="64"/>
      <c r="Y57" s="64"/>
      <c r="Z57" s="95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25</v>
      </c>
      <c r="D58" s="44" t="s">
        <v>3</v>
      </c>
      <c r="E58" s="123" t="s">
        <v>16</v>
      </c>
      <c r="F58" s="124"/>
      <c r="G58" s="124"/>
      <c r="H58" s="124"/>
      <c r="I58" s="125"/>
      <c r="J58" s="126" t="s">
        <v>370</v>
      </c>
      <c r="K58" s="127"/>
      <c r="L58" s="128"/>
      <c r="M58" s="45" t="s">
        <v>24</v>
      </c>
      <c r="N58" s="16"/>
      <c r="O58" s="16"/>
      <c r="P58" s="16"/>
      <c r="Q58" s="64"/>
      <c r="R58" s="64"/>
      <c r="S58" s="64"/>
      <c r="T58" s="64"/>
      <c r="U58" s="64"/>
      <c r="V58" s="64"/>
      <c r="W58" s="64"/>
      <c r="X58" s="64"/>
      <c r="Y58" s="64"/>
      <c r="Z58" s="95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27</v>
      </c>
      <c r="D59" s="44" t="s">
        <v>3</v>
      </c>
      <c r="E59" s="123" t="s">
        <v>44</v>
      </c>
      <c r="F59" s="124"/>
      <c r="G59" s="124"/>
      <c r="H59" s="124"/>
      <c r="I59" s="125"/>
      <c r="J59" s="126" t="s">
        <v>371</v>
      </c>
      <c r="K59" s="127"/>
      <c r="L59" s="128"/>
      <c r="M59" s="45" t="s">
        <v>72</v>
      </c>
      <c r="N59" s="16"/>
      <c r="O59" s="16"/>
      <c r="P59" s="16"/>
      <c r="Q59" s="64"/>
      <c r="R59" s="64"/>
      <c r="S59" s="64"/>
      <c r="T59" s="64"/>
      <c r="U59" s="64"/>
      <c r="V59" s="64"/>
      <c r="W59" s="64"/>
      <c r="X59" s="64"/>
      <c r="Y59" s="64"/>
      <c r="Z59" s="95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45</v>
      </c>
      <c r="D60" s="44" t="s">
        <v>3</v>
      </c>
      <c r="E60" s="123" t="s">
        <v>15</v>
      </c>
      <c r="F60" s="124"/>
      <c r="G60" s="124"/>
      <c r="H60" s="124"/>
      <c r="I60" s="125"/>
      <c r="J60" s="126" t="s">
        <v>372</v>
      </c>
      <c r="K60" s="127"/>
      <c r="L60" s="128"/>
      <c r="M60" s="45" t="s">
        <v>47</v>
      </c>
      <c r="N60" s="16"/>
      <c r="O60" s="16"/>
      <c r="P60" s="16"/>
      <c r="Q60" s="64"/>
      <c r="R60" s="64"/>
      <c r="S60" s="64"/>
      <c r="T60" s="64"/>
      <c r="U60" s="64"/>
      <c r="V60" s="64"/>
      <c r="W60" s="64"/>
      <c r="X60" s="64"/>
      <c r="Y60" s="64"/>
      <c r="Z60" s="95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43</v>
      </c>
      <c r="D61" s="44" t="s">
        <v>3</v>
      </c>
      <c r="E61" s="123" t="s">
        <v>26</v>
      </c>
      <c r="F61" s="124"/>
      <c r="G61" s="124"/>
      <c r="H61" s="124"/>
      <c r="I61" s="125"/>
      <c r="J61" s="126" t="s">
        <v>373</v>
      </c>
      <c r="K61" s="127"/>
      <c r="L61" s="128"/>
      <c r="M61" s="45" t="s">
        <v>21</v>
      </c>
      <c r="N61" s="16"/>
      <c r="O61" s="16"/>
      <c r="P61" s="16"/>
      <c r="Q61" s="64"/>
      <c r="R61" s="64"/>
      <c r="S61" s="64"/>
      <c r="T61" s="64"/>
      <c r="U61" s="64"/>
      <c r="V61" s="64"/>
      <c r="W61" s="64"/>
      <c r="X61" s="64"/>
      <c r="Y61" s="64"/>
      <c r="Z61" s="95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25</v>
      </c>
      <c r="D62" s="44" t="s">
        <v>3</v>
      </c>
      <c r="E62" s="123" t="s">
        <v>15</v>
      </c>
      <c r="F62" s="124"/>
      <c r="G62" s="124"/>
      <c r="H62" s="124"/>
      <c r="I62" s="125"/>
      <c r="J62" s="126" t="s">
        <v>360</v>
      </c>
      <c r="K62" s="127"/>
      <c r="L62" s="128"/>
      <c r="M62" s="45" t="s">
        <v>77</v>
      </c>
      <c r="N62" s="16"/>
      <c r="O62" s="16"/>
      <c r="P62" s="16"/>
      <c r="Q62" s="64"/>
      <c r="R62" s="64"/>
      <c r="S62" s="64"/>
      <c r="T62" s="64"/>
      <c r="U62" s="64"/>
      <c r="V62" s="64"/>
      <c r="W62" s="64"/>
      <c r="X62" s="64"/>
      <c r="Y62" s="64"/>
      <c r="Z62" s="95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44</v>
      </c>
      <c r="D63" s="44" t="s">
        <v>3</v>
      </c>
      <c r="E63" s="123" t="s">
        <v>16</v>
      </c>
      <c r="F63" s="124"/>
      <c r="G63" s="124"/>
      <c r="H63" s="124"/>
      <c r="I63" s="125"/>
      <c r="J63" s="126" t="s">
        <v>361</v>
      </c>
      <c r="K63" s="127"/>
      <c r="L63" s="128"/>
      <c r="M63" s="45" t="s">
        <v>77</v>
      </c>
      <c r="N63" s="16"/>
      <c r="O63" s="16"/>
      <c r="P63" s="16"/>
      <c r="Q63" s="64"/>
      <c r="R63" s="64"/>
      <c r="S63" s="64"/>
      <c r="T63" s="64"/>
      <c r="U63" s="64"/>
      <c r="V63" s="64"/>
      <c r="W63" s="64"/>
      <c r="X63" s="64"/>
      <c r="Y63" s="64"/>
      <c r="Z63" s="95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27</v>
      </c>
      <c r="D64" s="44" t="s">
        <v>3</v>
      </c>
      <c r="E64" s="123" t="s">
        <v>26</v>
      </c>
      <c r="F64" s="124"/>
      <c r="G64" s="124"/>
      <c r="H64" s="124"/>
      <c r="I64" s="125"/>
      <c r="J64" s="126" t="s">
        <v>352</v>
      </c>
      <c r="K64" s="127"/>
      <c r="L64" s="128"/>
      <c r="M64" s="45" t="s">
        <v>21</v>
      </c>
      <c r="N64" s="16"/>
      <c r="O64" s="16"/>
      <c r="P64" s="16"/>
      <c r="Q64" s="64"/>
      <c r="R64" s="64"/>
      <c r="S64" s="64"/>
      <c r="T64" s="64"/>
      <c r="U64" s="64"/>
      <c r="V64" s="64"/>
      <c r="W64" s="64"/>
      <c r="X64" s="64"/>
      <c r="Y64" s="64"/>
      <c r="Z64" s="95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43</v>
      </c>
      <c r="D65" s="44" t="s">
        <v>3</v>
      </c>
      <c r="E65" s="123" t="s">
        <v>45</v>
      </c>
      <c r="F65" s="124"/>
      <c r="G65" s="124"/>
      <c r="H65" s="124"/>
      <c r="I65" s="125"/>
      <c r="J65" s="126" t="s">
        <v>353</v>
      </c>
      <c r="K65" s="127"/>
      <c r="L65" s="128"/>
      <c r="M65" s="45" t="s">
        <v>72</v>
      </c>
      <c r="N65" s="16"/>
      <c r="O65" s="16"/>
      <c r="P65" s="16"/>
      <c r="Q65" s="64"/>
      <c r="R65" s="64"/>
      <c r="S65" s="64"/>
      <c r="T65" s="64"/>
      <c r="U65" s="64"/>
      <c r="V65" s="64"/>
      <c r="W65" s="64"/>
      <c r="X65" s="64"/>
      <c r="Y65" s="64"/>
      <c r="Z65" s="95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26</v>
      </c>
      <c r="D66" s="44" t="s">
        <v>3</v>
      </c>
      <c r="E66" s="123" t="s">
        <v>25</v>
      </c>
      <c r="F66" s="124"/>
      <c r="G66" s="124"/>
      <c r="H66" s="124"/>
      <c r="I66" s="125"/>
      <c r="J66" s="126" t="s">
        <v>338</v>
      </c>
      <c r="K66" s="127"/>
      <c r="L66" s="128"/>
      <c r="M66" s="45" t="s">
        <v>77</v>
      </c>
      <c r="N66" s="16"/>
      <c r="O66" s="16"/>
      <c r="P66" s="16"/>
      <c r="Q66" s="64"/>
      <c r="R66" s="64"/>
      <c r="S66" s="64"/>
      <c r="T66" s="64"/>
      <c r="U66" s="64"/>
      <c r="V66" s="64"/>
      <c r="W66" s="64"/>
      <c r="X66" s="64"/>
      <c r="Y66" s="64"/>
      <c r="Z66" s="95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45</v>
      </c>
      <c r="D67" s="44" t="s">
        <v>3</v>
      </c>
      <c r="E67" s="123" t="s">
        <v>16</v>
      </c>
      <c r="F67" s="124"/>
      <c r="G67" s="124"/>
      <c r="H67" s="124"/>
      <c r="I67" s="125"/>
      <c r="J67" s="126" t="s">
        <v>323</v>
      </c>
      <c r="K67" s="127"/>
      <c r="L67" s="128"/>
      <c r="M67" s="45" t="s">
        <v>21</v>
      </c>
      <c r="N67" s="16"/>
      <c r="O67" s="16"/>
      <c r="P67" s="16"/>
      <c r="Q67" s="64"/>
      <c r="R67" s="64"/>
      <c r="S67" s="64"/>
      <c r="T67" s="64"/>
      <c r="U67" s="64"/>
      <c r="V67" s="64"/>
      <c r="W67" s="64"/>
      <c r="X67" s="64"/>
      <c r="Y67" s="64"/>
      <c r="Z67" s="95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25</v>
      </c>
      <c r="D68" s="44" t="s">
        <v>3</v>
      </c>
      <c r="E68" s="123" t="s">
        <v>27</v>
      </c>
      <c r="F68" s="124"/>
      <c r="G68" s="124"/>
      <c r="H68" s="124"/>
      <c r="I68" s="125"/>
      <c r="J68" s="126" t="s">
        <v>324</v>
      </c>
      <c r="K68" s="127"/>
      <c r="L68" s="128"/>
      <c r="M68" s="45" t="s">
        <v>47</v>
      </c>
      <c r="N68" s="16"/>
      <c r="O68" s="16"/>
      <c r="P68" s="16"/>
      <c r="Q68" s="64"/>
      <c r="R68" s="64"/>
      <c r="S68" s="64"/>
      <c r="T68" s="64"/>
      <c r="U68" s="64"/>
      <c r="V68" s="64"/>
      <c r="W68" s="64"/>
      <c r="X68" s="64"/>
      <c r="Y68" s="64"/>
      <c r="Z68" s="95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43</v>
      </c>
      <c r="D69" s="44" t="s">
        <v>3</v>
      </c>
      <c r="E69" s="123" t="s">
        <v>44</v>
      </c>
      <c r="F69" s="124"/>
      <c r="G69" s="124"/>
      <c r="H69" s="124"/>
      <c r="I69" s="125"/>
      <c r="J69" s="126" t="s">
        <v>325</v>
      </c>
      <c r="K69" s="127"/>
      <c r="L69" s="128"/>
      <c r="M69" s="45" t="s">
        <v>72</v>
      </c>
      <c r="N69" s="16"/>
      <c r="O69" s="16"/>
      <c r="P69" s="16"/>
      <c r="Q69" s="64"/>
      <c r="R69" s="64"/>
      <c r="S69" s="64"/>
      <c r="T69" s="64"/>
      <c r="U69" s="64"/>
      <c r="V69" s="64"/>
      <c r="W69" s="64"/>
      <c r="X69" s="64"/>
      <c r="Y69" s="64"/>
      <c r="Z69" s="95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15</v>
      </c>
      <c r="D70" s="44" t="s">
        <v>3</v>
      </c>
      <c r="E70" s="123" t="s">
        <v>26</v>
      </c>
      <c r="F70" s="124"/>
      <c r="G70" s="124"/>
      <c r="H70" s="124"/>
      <c r="I70" s="125"/>
      <c r="J70" s="126" t="s">
        <v>319</v>
      </c>
      <c r="K70" s="127"/>
      <c r="L70" s="128"/>
      <c r="M70" s="45" t="s">
        <v>47</v>
      </c>
      <c r="N70" s="16"/>
      <c r="O70" s="16"/>
      <c r="P70" s="16"/>
      <c r="Q70" s="64"/>
      <c r="R70" s="64"/>
      <c r="S70" s="64"/>
      <c r="T70" s="64"/>
      <c r="U70" s="64"/>
      <c r="V70" s="64"/>
      <c r="W70" s="64"/>
      <c r="X70" s="64"/>
      <c r="Y70" s="64"/>
      <c r="Z70" s="95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44</v>
      </c>
      <c r="D71" s="44" t="s">
        <v>3</v>
      </c>
      <c r="E71" s="123" t="s">
        <v>25</v>
      </c>
      <c r="F71" s="124"/>
      <c r="G71" s="124"/>
      <c r="H71" s="124"/>
      <c r="I71" s="125"/>
      <c r="J71" s="126" t="s">
        <v>311</v>
      </c>
      <c r="K71" s="127"/>
      <c r="L71" s="128"/>
      <c r="M71" s="45" t="s">
        <v>77</v>
      </c>
      <c r="N71" s="16"/>
      <c r="O71" s="16"/>
      <c r="P71" s="16"/>
      <c r="Q71" s="64"/>
      <c r="R71" s="64"/>
      <c r="S71" s="64"/>
      <c r="T71" s="64"/>
      <c r="U71" s="64"/>
      <c r="V71" s="64"/>
      <c r="W71" s="64"/>
      <c r="X71" s="64"/>
      <c r="Y71" s="64"/>
      <c r="Z71" s="95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 t="s">
        <v>25</v>
      </c>
      <c r="D72" s="44" t="s">
        <v>3</v>
      </c>
      <c r="E72" s="123" t="s">
        <v>16</v>
      </c>
      <c r="F72" s="124"/>
      <c r="G72" s="124"/>
      <c r="H72" s="124"/>
      <c r="I72" s="125"/>
      <c r="J72" s="126" t="s">
        <v>303</v>
      </c>
      <c r="K72" s="127"/>
      <c r="L72" s="128"/>
      <c r="M72" s="45" t="s">
        <v>21</v>
      </c>
      <c r="N72" s="16"/>
      <c r="O72" s="16"/>
      <c r="P72" s="16"/>
      <c r="Q72" s="64"/>
      <c r="R72" s="64"/>
      <c r="S72" s="64"/>
      <c r="T72" s="64"/>
      <c r="U72" s="64"/>
      <c r="V72" s="64"/>
      <c r="W72" s="64"/>
      <c r="X72" s="64"/>
      <c r="Y72" s="64"/>
      <c r="Z72" s="95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 t="s">
        <v>26</v>
      </c>
      <c r="D73" s="44" t="s">
        <v>3</v>
      </c>
      <c r="E73" s="123" t="s">
        <v>45</v>
      </c>
      <c r="F73" s="124"/>
      <c r="G73" s="124"/>
      <c r="H73" s="124"/>
      <c r="I73" s="125"/>
      <c r="J73" s="126" t="s">
        <v>304</v>
      </c>
      <c r="K73" s="127"/>
      <c r="L73" s="128"/>
      <c r="M73" s="45" t="s">
        <v>77</v>
      </c>
      <c r="N73" s="16"/>
      <c r="O73" s="16"/>
      <c r="P73" s="16"/>
      <c r="Q73" s="64"/>
      <c r="R73" s="64"/>
      <c r="S73" s="64"/>
      <c r="T73" s="64"/>
      <c r="U73" s="64"/>
      <c r="V73" s="64"/>
      <c r="W73" s="64"/>
      <c r="X73" s="64"/>
      <c r="Y73" s="64"/>
      <c r="Z73" s="95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 t="s">
        <v>16</v>
      </c>
      <c r="D74" s="44" t="s">
        <v>3</v>
      </c>
      <c r="E74" s="123" t="s">
        <v>27</v>
      </c>
      <c r="F74" s="124"/>
      <c r="G74" s="124"/>
      <c r="H74" s="124"/>
      <c r="I74" s="125"/>
      <c r="J74" s="126" t="s">
        <v>305</v>
      </c>
      <c r="K74" s="127"/>
      <c r="L74" s="128"/>
      <c r="M74" s="45" t="s">
        <v>47</v>
      </c>
      <c r="N74" s="16"/>
      <c r="O74" s="16"/>
      <c r="P74" s="16"/>
      <c r="Q74" s="64"/>
      <c r="R74" s="64"/>
      <c r="S74" s="64"/>
      <c r="T74" s="64"/>
      <c r="U74" s="64"/>
      <c r="V74" s="64"/>
      <c r="W74" s="64"/>
      <c r="X74" s="64"/>
      <c r="Y74" s="64"/>
      <c r="Z74" s="95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 t="s">
        <v>15</v>
      </c>
      <c r="D75" s="44" t="s">
        <v>3</v>
      </c>
      <c r="E75" s="123" t="s">
        <v>43</v>
      </c>
      <c r="F75" s="124"/>
      <c r="G75" s="124"/>
      <c r="H75" s="124"/>
      <c r="I75" s="125"/>
      <c r="J75" s="126" t="s">
        <v>306</v>
      </c>
      <c r="K75" s="127"/>
      <c r="L75" s="128"/>
      <c r="M75" s="45" t="s">
        <v>24</v>
      </c>
      <c r="N75" s="16"/>
      <c r="O75" s="16"/>
      <c r="P75" s="16"/>
      <c r="Q75" s="64"/>
      <c r="R75" s="64"/>
      <c r="S75" s="64"/>
      <c r="T75" s="64"/>
      <c r="U75" s="64"/>
      <c r="V75" s="64"/>
      <c r="W75" s="64"/>
      <c r="X75" s="64"/>
      <c r="Y75" s="64"/>
      <c r="Z75" s="95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 t="s">
        <v>16</v>
      </c>
      <c r="D76" s="44" t="s">
        <v>3</v>
      </c>
      <c r="E76" s="123" t="s">
        <v>43</v>
      </c>
      <c r="F76" s="124"/>
      <c r="G76" s="124"/>
      <c r="H76" s="124"/>
      <c r="I76" s="125"/>
      <c r="J76" s="126" t="s">
        <v>293</v>
      </c>
      <c r="K76" s="127"/>
      <c r="L76" s="128"/>
      <c r="M76" s="45" t="s">
        <v>21</v>
      </c>
      <c r="N76" s="16"/>
      <c r="O76" s="16"/>
      <c r="P76" s="16"/>
      <c r="Q76" s="64"/>
      <c r="R76" s="64"/>
      <c r="S76" s="64"/>
      <c r="T76" s="64"/>
      <c r="U76" s="64"/>
      <c r="V76" s="64"/>
      <c r="W76" s="64"/>
      <c r="X76" s="64"/>
      <c r="Y76" s="64"/>
      <c r="Z76" s="95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 t="s">
        <v>44</v>
      </c>
      <c r="D77" s="44" t="s">
        <v>3</v>
      </c>
      <c r="E77" s="123" t="s">
        <v>45</v>
      </c>
      <c r="F77" s="124"/>
      <c r="G77" s="124"/>
      <c r="H77" s="124"/>
      <c r="I77" s="125"/>
      <c r="J77" s="126" t="s">
        <v>294</v>
      </c>
      <c r="K77" s="127"/>
      <c r="L77" s="128"/>
      <c r="M77" s="45" t="s">
        <v>72</v>
      </c>
      <c r="N77" s="16"/>
      <c r="O77" s="16"/>
      <c r="P77" s="16"/>
      <c r="Q77" s="64"/>
      <c r="R77" s="64"/>
      <c r="S77" s="64"/>
      <c r="T77" s="64"/>
      <c r="U77" s="64"/>
      <c r="V77" s="64"/>
      <c r="W77" s="64"/>
      <c r="X77" s="64"/>
      <c r="Y77" s="64"/>
      <c r="Z77" s="95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 t="s">
        <v>27</v>
      </c>
      <c r="D78" s="44" t="s">
        <v>3</v>
      </c>
      <c r="E78" s="123" t="s">
        <v>15</v>
      </c>
      <c r="F78" s="124"/>
      <c r="G78" s="124"/>
      <c r="H78" s="124"/>
      <c r="I78" s="125"/>
      <c r="J78" s="126" t="s">
        <v>295</v>
      </c>
      <c r="K78" s="127"/>
      <c r="L78" s="128"/>
      <c r="M78" s="45" t="s">
        <v>21</v>
      </c>
      <c r="N78" s="16"/>
      <c r="O78" s="16"/>
      <c r="P78" s="16"/>
      <c r="Q78" s="64"/>
      <c r="R78" s="64"/>
      <c r="S78" s="64"/>
      <c r="T78" s="64"/>
      <c r="U78" s="64"/>
      <c r="V78" s="64"/>
      <c r="W78" s="64"/>
      <c r="X78" s="64"/>
      <c r="Y78" s="64"/>
      <c r="Z78" s="95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 t="s">
        <v>25</v>
      </c>
      <c r="D79" s="44" t="s">
        <v>3</v>
      </c>
      <c r="E79" s="123" t="s">
        <v>43</v>
      </c>
      <c r="F79" s="124"/>
      <c r="G79" s="124"/>
      <c r="H79" s="124"/>
      <c r="I79" s="125"/>
      <c r="J79" s="126" t="s">
        <v>272</v>
      </c>
      <c r="K79" s="127"/>
      <c r="L79" s="128"/>
      <c r="M79" s="45" t="s">
        <v>47</v>
      </c>
      <c r="N79" s="16"/>
      <c r="O79" s="16"/>
      <c r="P79" s="16"/>
      <c r="Q79" s="64"/>
      <c r="R79" s="64"/>
      <c r="S79" s="64"/>
      <c r="T79" s="64"/>
      <c r="U79" s="64"/>
      <c r="V79" s="64"/>
      <c r="W79" s="64"/>
      <c r="X79" s="64"/>
      <c r="Y79" s="64"/>
      <c r="Z79" s="95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 t="s">
        <v>27</v>
      </c>
      <c r="D80" s="44" t="s">
        <v>3</v>
      </c>
      <c r="E80" s="123" t="s">
        <v>44</v>
      </c>
      <c r="F80" s="124"/>
      <c r="G80" s="124"/>
      <c r="H80" s="124"/>
      <c r="I80" s="125"/>
      <c r="J80" s="126" t="s">
        <v>273</v>
      </c>
      <c r="K80" s="127"/>
      <c r="L80" s="128"/>
      <c r="M80" s="45" t="s">
        <v>21</v>
      </c>
      <c r="N80" s="16"/>
      <c r="O80" s="16"/>
      <c r="P80" s="16"/>
      <c r="Q80" s="64"/>
      <c r="R80" s="64"/>
      <c r="S80" s="64"/>
      <c r="T80" s="64"/>
      <c r="U80" s="64"/>
      <c r="V80" s="64"/>
      <c r="W80" s="64"/>
      <c r="X80" s="64"/>
      <c r="Y80" s="64"/>
      <c r="Z80" s="95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 t="s">
        <v>26</v>
      </c>
      <c r="D81" s="44" t="s">
        <v>3</v>
      </c>
      <c r="E81" s="123" t="s">
        <v>44</v>
      </c>
      <c r="F81" s="124"/>
      <c r="G81" s="124"/>
      <c r="H81" s="124"/>
      <c r="I81" s="125"/>
      <c r="J81" s="126" t="s">
        <v>235</v>
      </c>
      <c r="K81" s="127"/>
      <c r="L81" s="128"/>
      <c r="M81" s="45" t="s">
        <v>77</v>
      </c>
      <c r="N81" s="16"/>
      <c r="O81" s="16"/>
      <c r="P81" s="16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 t="s">
        <v>43</v>
      </c>
      <c r="D82" s="44" t="s">
        <v>3</v>
      </c>
      <c r="E82" s="123" t="s">
        <v>27</v>
      </c>
      <c r="F82" s="124"/>
      <c r="G82" s="124"/>
      <c r="H82" s="124"/>
      <c r="I82" s="125"/>
      <c r="J82" s="126" t="s">
        <v>246</v>
      </c>
      <c r="K82" s="127"/>
      <c r="L82" s="128"/>
      <c r="M82" s="45" t="s">
        <v>72</v>
      </c>
      <c r="N82" s="16"/>
      <c r="O82" s="16"/>
      <c r="P82" s="16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 t="s">
        <v>45</v>
      </c>
      <c r="D83" s="44" t="s">
        <v>3</v>
      </c>
      <c r="E83" s="123" t="s">
        <v>25</v>
      </c>
      <c r="F83" s="124"/>
      <c r="G83" s="124"/>
      <c r="H83" s="124"/>
      <c r="I83" s="125"/>
      <c r="J83" s="126" t="s">
        <v>255</v>
      </c>
      <c r="K83" s="127"/>
      <c r="L83" s="128"/>
      <c r="M83" s="45" t="s">
        <v>77</v>
      </c>
      <c r="N83" s="16"/>
      <c r="O83" s="16"/>
      <c r="P83" s="1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 t="s">
        <v>15</v>
      </c>
      <c r="D84" s="44" t="s">
        <v>3</v>
      </c>
      <c r="E84" s="123" t="s">
        <v>16</v>
      </c>
      <c r="F84" s="124"/>
      <c r="G84" s="124"/>
      <c r="H84" s="124"/>
      <c r="I84" s="125"/>
      <c r="J84" s="126" t="s">
        <v>256</v>
      </c>
      <c r="K84" s="127"/>
      <c r="L84" s="128"/>
      <c r="M84" s="45" t="s">
        <v>47</v>
      </c>
      <c r="N84" s="16"/>
      <c r="O84" s="16"/>
      <c r="P84" s="1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 t="s">
        <v>45</v>
      </c>
      <c r="D85" s="44" t="s">
        <v>3</v>
      </c>
      <c r="E85" s="123" t="s">
        <v>15</v>
      </c>
      <c r="F85" s="124"/>
      <c r="G85" s="124"/>
      <c r="H85" s="124"/>
      <c r="I85" s="125"/>
      <c r="J85" s="126" t="s">
        <v>230</v>
      </c>
      <c r="K85" s="127"/>
      <c r="L85" s="128"/>
      <c r="M85" s="45" t="s">
        <v>47</v>
      </c>
      <c r="N85" s="16"/>
      <c r="O85" s="16"/>
      <c r="P85" s="16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 t="s">
        <v>43</v>
      </c>
      <c r="D86" s="44" t="s">
        <v>3</v>
      </c>
      <c r="E86" s="123" t="s">
        <v>26</v>
      </c>
      <c r="F86" s="124"/>
      <c r="G86" s="124"/>
      <c r="H86" s="124"/>
      <c r="I86" s="125"/>
      <c r="J86" s="126" t="s">
        <v>231</v>
      </c>
      <c r="K86" s="127"/>
      <c r="L86" s="128"/>
      <c r="M86" s="45" t="s">
        <v>72</v>
      </c>
      <c r="N86" s="16"/>
      <c r="O86" s="16"/>
      <c r="P86" s="16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 t="s">
        <v>43</v>
      </c>
      <c r="D87" s="44" t="s">
        <v>3</v>
      </c>
      <c r="E87" s="123" t="s">
        <v>45</v>
      </c>
      <c r="F87" s="124"/>
      <c r="G87" s="124"/>
      <c r="H87" s="124"/>
      <c r="I87" s="125"/>
      <c r="J87" s="126" t="s">
        <v>198</v>
      </c>
      <c r="K87" s="127"/>
      <c r="L87" s="128"/>
      <c r="M87" s="45" t="s">
        <v>47</v>
      </c>
      <c r="N87" s="16"/>
      <c r="O87" s="16"/>
      <c r="P87" s="16"/>
      <c r="Q87" s="64"/>
      <c r="R87" s="64"/>
      <c r="S87" s="64"/>
      <c r="T87" s="64"/>
      <c r="U87" s="64"/>
      <c r="V87" s="64"/>
      <c r="W87" s="64"/>
      <c r="X87" s="64"/>
      <c r="Y87" s="64"/>
      <c r="Z87" s="95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 t="s">
        <v>27</v>
      </c>
      <c r="D88" s="44" t="s">
        <v>3</v>
      </c>
      <c r="E88" s="123" t="s">
        <v>26</v>
      </c>
      <c r="F88" s="124"/>
      <c r="G88" s="124"/>
      <c r="H88" s="124"/>
      <c r="I88" s="125"/>
      <c r="J88" s="126" t="s">
        <v>199</v>
      </c>
      <c r="K88" s="127"/>
      <c r="L88" s="128"/>
      <c r="M88" s="45" t="s">
        <v>21</v>
      </c>
      <c r="N88" s="16"/>
      <c r="O88" s="16"/>
      <c r="P88" s="16"/>
      <c r="Q88" s="64"/>
      <c r="R88" s="64"/>
      <c r="S88" s="64"/>
      <c r="T88" s="64"/>
      <c r="U88" s="64"/>
      <c r="V88" s="64"/>
      <c r="W88" s="64"/>
      <c r="X88" s="64"/>
      <c r="Y88" s="64"/>
      <c r="Z88" s="95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 t="s">
        <v>25</v>
      </c>
      <c r="D89" s="44" t="s">
        <v>3</v>
      </c>
      <c r="E89" s="123" t="s">
        <v>15</v>
      </c>
      <c r="F89" s="124"/>
      <c r="G89" s="124"/>
      <c r="H89" s="124"/>
      <c r="I89" s="125"/>
      <c r="J89" s="126" t="s">
        <v>213</v>
      </c>
      <c r="K89" s="127"/>
      <c r="L89" s="128"/>
      <c r="M89" s="45" t="s">
        <v>77</v>
      </c>
      <c r="N89" s="16"/>
      <c r="O89" s="16"/>
      <c r="P89" s="16"/>
      <c r="Q89" s="64"/>
      <c r="R89" s="64"/>
      <c r="S89" s="64"/>
      <c r="T89" s="64"/>
      <c r="U89" s="64"/>
      <c r="V89" s="64"/>
      <c r="W89" s="64"/>
      <c r="X89" s="64"/>
      <c r="Y89" s="64"/>
      <c r="Z89" s="95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 t="s">
        <v>44</v>
      </c>
      <c r="D90" s="44" t="s">
        <v>3</v>
      </c>
      <c r="E90" s="123" t="s">
        <v>16</v>
      </c>
      <c r="F90" s="124"/>
      <c r="G90" s="124"/>
      <c r="H90" s="124"/>
      <c r="I90" s="125"/>
      <c r="J90" s="126" t="s">
        <v>214</v>
      </c>
      <c r="K90" s="127"/>
      <c r="L90" s="128"/>
      <c r="M90" s="45" t="s">
        <v>77</v>
      </c>
      <c r="N90" s="16"/>
      <c r="O90" s="16"/>
      <c r="P90" s="16"/>
      <c r="Q90" s="64"/>
      <c r="R90" s="64"/>
      <c r="S90" s="64"/>
      <c r="T90" s="64"/>
      <c r="U90" s="64"/>
      <c r="V90" s="64"/>
      <c r="W90" s="64"/>
      <c r="X90" s="64"/>
      <c r="Y90" s="64"/>
      <c r="Z90" s="95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24"/>
      <c r="B91" s="14"/>
      <c r="C91" s="43" t="s">
        <v>15</v>
      </c>
      <c r="D91" s="44" t="s">
        <v>3</v>
      </c>
      <c r="E91" s="123" t="s">
        <v>26</v>
      </c>
      <c r="F91" s="124"/>
      <c r="G91" s="124"/>
      <c r="H91" s="124"/>
      <c r="I91" s="125"/>
      <c r="J91" s="126" t="s">
        <v>145</v>
      </c>
      <c r="K91" s="127"/>
      <c r="L91" s="128"/>
      <c r="M91" s="45" t="s">
        <v>21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 t="s">
        <v>25</v>
      </c>
      <c r="D92" s="44" t="s">
        <v>3</v>
      </c>
      <c r="E92" s="123" t="s">
        <v>27</v>
      </c>
      <c r="F92" s="124"/>
      <c r="G92" s="124"/>
      <c r="H92" s="124"/>
      <c r="I92" s="125"/>
      <c r="J92" s="126" t="s">
        <v>155</v>
      </c>
      <c r="K92" s="127"/>
      <c r="L92" s="128"/>
      <c r="M92" s="45" t="s">
        <v>21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 t="s">
        <v>45</v>
      </c>
      <c r="D93" s="44" t="s">
        <v>3</v>
      </c>
      <c r="E93" s="123" t="s">
        <v>16</v>
      </c>
      <c r="F93" s="124"/>
      <c r="G93" s="124"/>
      <c r="H93" s="124"/>
      <c r="I93" s="125"/>
      <c r="J93" s="126" t="s">
        <v>165</v>
      </c>
      <c r="K93" s="127"/>
      <c r="L93" s="128"/>
      <c r="M93" s="45" t="s">
        <v>72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24"/>
      <c r="B94" s="14"/>
      <c r="C94" s="43" t="s">
        <v>43</v>
      </c>
      <c r="D94" s="44" t="s">
        <v>3</v>
      </c>
      <c r="E94" s="123" t="s">
        <v>44</v>
      </c>
      <c r="F94" s="124"/>
      <c r="G94" s="124"/>
      <c r="H94" s="124"/>
      <c r="I94" s="125"/>
      <c r="J94" s="126" t="s">
        <v>182</v>
      </c>
      <c r="K94" s="127"/>
      <c r="L94" s="128"/>
      <c r="M94" s="45" t="s">
        <v>72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24"/>
      <c r="B95" s="14"/>
      <c r="C95" s="43" t="s">
        <v>15</v>
      </c>
      <c r="D95" s="44" t="s">
        <v>3</v>
      </c>
      <c r="E95" s="123" t="s">
        <v>44</v>
      </c>
      <c r="F95" s="124"/>
      <c r="G95" s="124"/>
      <c r="H95" s="124"/>
      <c r="I95" s="125"/>
      <c r="J95" s="126" t="s">
        <v>46</v>
      </c>
      <c r="K95" s="127"/>
      <c r="L95" s="128"/>
      <c r="M95" s="45" t="s">
        <v>47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24"/>
      <c r="B96" s="14"/>
      <c r="C96" s="43" t="s">
        <v>45</v>
      </c>
      <c r="D96" s="44" t="s">
        <v>3</v>
      </c>
      <c r="E96" s="123" t="s">
        <v>27</v>
      </c>
      <c r="F96" s="124"/>
      <c r="G96" s="124"/>
      <c r="H96" s="124"/>
      <c r="I96" s="125"/>
      <c r="J96" s="126" t="s">
        <v>75</v>
      </c>
      <c r="K96" s="127"/>
      <c r="L96" s="128"/>
      <c r="M96" s="45" t="s">
        <v>21</v>
      </c>
      <c r="N96" s="16"/>
      <c r="O96" s="16"/>
      <c r="P96" s="16"/>
      <c r="Q96" s="21" t="s">
        <v>0</v>
      </c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3" t="s">
        <v>16</v>
      </c>
      <c r="D97" s="44" t="s">
        <v>3</v>
      </c>
      <c r="E97" s="123" t="s">
        <v>26</v>
      </c>
      <c r="F97" s="124"/>
      <c r="G97" s="124"/>
      <c r="H97" s="124"/>
      <c r="I97" s="125"/>
      <c r="J97" s="126" t="s">
        <v>76</v>
      </c>
      <c r="K97" s="127"/>
      <c r="L97" s="128"/>
      <c r="M97" s="45" t="s">
        <v>77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</sheetData>
  <sheetProtection/>
  <mergeCells count="179">
    <mergeCell ref="E17:I17"/>
    <mergeCell ref="J17:L17"/>
    <mergeCell ref="E14:I14"/>
    <mergeCell ref="J14:L14"/>
    <mergeCell ref="E15:I15"/>
    <mergeCell ref="J15:L15"/>
    <mergeCell ref="E16:I16"/>
    <mergeCell ref="J16:L16"/>
    <mergeCell ref="Q19:Y23"/>
    <mergeCell ref="E22:I22"/>
    <mergeCell ref="J22:L22"/>
    <mergeCell ref="E23:I23"/>
    <mergeCell ref="J23:L23"/>
    <mergeCell ref="E27:I27"/>
    <mergeCell ref="J27:L27"/>
    <mergeCell ref="E24:I24"/>
    <mergeCell ref="J24:L24"/>
    <mergeCell ref="E26:I26"/>
    <mergeCell ref="J26:L26"/>
    <mergeCell ref="E30:I30"/>
    <mergeCell ref="J30:L30"/>
    <mergeCell ref="E29:I29"/>
    <mergeCell ref="J29:L29"/>
    <mergeCell ref="E28:I28"/>
    <mergeCell ref="J28:L28"/>
    <mergeCell ref="E43:I43"/>
    <mergeCell ref="J43:L43"/>
    <mergeCell ref="E41:I41"/>
    <mergeCell ref="J41:L41"/>
    <mergeCell ref="E31:I31"/>
    <mergeCell ref="J31:L31"/>
    <mergeCell ref="E36:I36"/>
    <mergeCell ref="J36:L36"/>
    <mergeCell ref="E37:I37"/>
    <mergeCell ref="J37:L37"/>
    <mergeCell ref="J47:L47"/>
    <mergeCell ref="E47:I47"/>
    <mergeCell ref="J46:L46"/>
    <mergeCell ref="E46:I46"/>
    <mergeCell ref="E35:I35"/>
    <mergeCell ref="J35:L35"/>
    <mergeCell ref="E45:I45"/>
    <mergeCell ref="J45:L45"/>
    <mergeCell ref="E42:I42"/>
    <mergeCell ref="J42:L42"/>
    <mergeCell ref="E62:I62"/>
    <mergeCell ref="J62:L62"/>
    <mergeCell ref="E60:I60"/>
    <mergeCell ref="J60:L60"/>
    <mergeCell ref="E61:I61"/>
    <mergeCell ref="J61:L61"/>
    <mergeCell ref="E63:I63"/>
    <mergeCell ref="J63:L63"/>
    <mergeCell ref="E66:I66"/>
    <mergeCell ref="J66:L66"/>
    <mergeCell ref="E65:I65"/>
    <mergeCell ref="J65:L65"/>
    <mergeCell ref="E64:I64"/>
    <mergeCell ref="J64:L64"/>
    <mergeCell ref="J79:L79"/>
    <mergeCell ref="E77:I77"/>
    <mergeCell ref="J77:L77"/>
    <mergeCell ref="E78:I78"/>
    <mergeCell ref="J78:L78"/>
    <mergeCell ref="E72:I72"/>
    <mergeCell ref="J72:L72"/>
    <mergeCell ref="E76:I76"/>
    <mergeCell ref="J76:L76"/>
    <mergeCell ref="E79:I79"/>
    <mergeCell ref="E80:I80"/>
    <mergeCell ref="J80:L80"/>
    <mergeCell ref="E89:I89"/>
    <mergeCell ref="J89:L89"/>
    <mergeCell ref="E81:I81"/>
    <mergeCell ref="J81:L81"/>
    <mergeCell ref="E82:I82"/>
    <mergeCell ref="E88:I88"/>
    <mergeCell ref="Q12:X12"/>
    <mergeCell ref="J88:L88"/>
    <mergeCell ref="E90:I90"/>
    <mergeCell ref="J90:L90"/>
    <mergeCell ref="J87:L87"/>
    <mergeCell ref="J84:L84"/>
    <mergeCell ref="E84:I84"/>
    <mergeCell ref="E73:I73"/>
    <mergeCell ref="J75:L75"/>
    <mergeCell ref="E67:I67"/>
    <mergeCell ref="A1:O1"/>
    <mergeCell ref="A2:O2"/>
    <mergeCell ref="E85:I85"/>
    <mergeCell ref="J85:L85"/>
    <mergeCell ref="E86:I86"/>
    <mergeCell ref="J86:L86"/>
    <mergeCell ref="E13:I13"/>
    <mergeCell ref="J13:L13"/>
    <mergeCell ref="E83:I83"/>
    <mergeCell ref="J83:L83"/>
    <mergeCell ref="Q3:S3"/>
    <mergeCell ref="T3:X3"/>
    <mergeCell ref="AD3:AN3"/>
    <mergeCell ref="Q6:S6"/>
    <mergeCell ref="T6:X6"/>
    <mergeCell ref="Q10:X10"/>
    <mergeCell ref="Q9:X9"/>
    <mergeCell ref="J95:L95"/>
    <mergeCell ref="E91:I91"/>
    <mergeCell ref="J91:L91"/>
    <mergeCell ref="J73:L73"/>
    <mergeCell ref="E74:I74"/>
    <mergeCell ref="J74:L74"/>
    <mergeCell ref="E75:I75"/>
    <mergeCell ref="J92:L92"/>
    <mergeCell ref="E87:I87"/>
    <mergeCell ref="J82:L82"/>
    <mergeCell ref="E92:I92"/>
    <mergeCell ref="E96:I96"/>
    <mergeCell ref="J96:L96"/>
    <mergeCell ref="E97:I97"/>
    <mergeCell ref="J97:L97"/>
    <mergeCell ref="E93:I93"/>
    <mergeCell ref="J93:L93"/>
    <mergeCell ref="E94:I94"/>
    <mergeCell ref="J94:L94"/>
    <mergeCell ref="E95:I95"/>
    <mergeCell ref="J67:L67"/>
    <mergeCell ref="E70:I70"/>
    <mergeCell ref="J70:L70"/>
    <mergeCell ref="E68:I68"/>
    <mergeCell ref="J68:L68"/>
    <mergeCell ref="E69:I69"/>
    <mergeCell ref="J69:L69"/>
    <mergeCell ref="E71:I71"/>
    <mergeCell ref="J71:L71"/>
    <mergeCell ref="E57:I57"/>
    <mergeCell ref="J57:L57"/>
    <mergeCell ref="E54:I54"/>
    <mergeCell ref="J54:L54"/>
    <mergeCell ref="E59:I59"/>
    <mergeCell ref="J59:L59"/>
    <mergeCell ref="E56:I56"/>
    <mergeCell ref="J56:L56"/>
    <mergeCell ref="E58:I58"/>
    <mergeCell ref="J58:L58"/>
    <mergeCell ref="E52:I52"/>
    <mergeCell ref="J52:L52"/>
    <mergeCell ref="E55:I55"/>
    <mergeCell ref="J55:L55"/>
    <mergeCell ref="E51:I51"/>
    <mergeCell ref="J51:L51"/>
    <mergeCell ref="E50:I50"/>
    <mergeCell ref="J50:L50"/>
    <mergeCell ref="E44:I44"/>
    <mergeCell ref="J44:L44"/>
    <mergeCell ref="J49:L49"/>
    <mergeCell ref="E49:I49"/>
    <mergeCell ref="J48:L48"/>
    <mergeCell ref="E48:I48"/>
    <mergeCell ref="E40:I40"/>
    <mergeCell ref="J40:L40"/>
    <mergeCell ref="E39:I39"/>
    <mergeCell ref="J39:L39"/>
    <mergeCell ref="E38:I38"/>
    <mergeCell ref="J38:L38"/>
    <mergeCell ref="E34:I34"/>
    <mergeCell ref="J34:L34"/>
    <mergeCell ref="E32:I32"/>
    <mergeCell ref="J32:L32"/>
    <mergeCell ref="E33:I33"/>
    <mergeCell ref="J33:L33"/>
    <mergeCell ref="E25:I25"/>
    <mergeCell ref="J25:L25"/>
    <mergeCell ref="E21:I21"/>
    <mergeCell ref="J21:L21"/>
    <mergeCell ref="E18:I18"/>
    <mergeCell ref="J18:L18"/>
    <mergeCell ref="E19:I19"/>
    <mergeCell ref="J19:L19"/>
    <mergeCell ref="E20:I20"/>
    <mergeCell ref="J20:L20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229"/>
  <sheetViews>
    <sheetView zoomScale="75" zoomScaleNormal="75" zoomScalePageLayoutView="0" workbookViewId="0" topLeftCell="A1">
      <selection activeCell="P19" sqref="P19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2.5742187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40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44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26"/>
      <c r="Q2" s="27" t="s">
        <v>0</v>
      </c>
      <c r="R2" s="62"/>
      <c r="S2" s="63"/>
      <c r="T2" s="63"/>
      <c r="U2" s="63"/>
      <c r="V2" s="63"/>
      <c r="W2" s="63"/>
      <c r="X2" s="63"/>
      <c r="Y2" s="32" t="s">
        <v>0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0">
        <v>1</v>
      </c>
      <c r="B3" s="28"/>
      <c r="C3" s="46" t="s">
        <v>28</v>
      </c>
      <c r="D3" s="51" t="s">
        <v>0</v>
      </c>
      <c r="E3" s="51">
        <v>24</v>
      </c>
      <c r="F3" s="51"/>
      <c r="G3" s="51">
        <v>20</v>
      </c>
      <c r="H3" s="51">
        <v>1</v>
      </c>
      <c r="I3" s="51">
        <v>3</v>
      </c>
      <c r="J3" s="51"/>
      <c r="K3" s="48">
        <v>31727</v>
      </c>
      <c r="L3" s="48"/>
      <c r="M3" s="49">
        <f>K3/216</f>
        <v>146.88425925925927</v>
      </c>
      <c r="N3" s="48">
        <v>0</v>
      </c>
      <c r="O3" s="50">
        <v>79.5</v>
      </c>
      <c r="P3" s="29"/>
      <c r="Q3" s="27" t="s">
        <v>4</v>
      </c>
      <c r="R3" s="62"/>
      <c r="S3" s="63"/>
      <c r="T3" s="63"/>
      <c r="U3" s="63"/>
      <c r="V3" s="63"/>
      <c r="W3" s="63"/>
      <c r="X3" s="63"/>
      <c r="Y3" s="32" t="s">
        <v>1</v>
      </c>
      <c r="Z3" s="64"/>
      <c r="AA3" s="7"/>
      <c r="AB3" s="8"/>
      <c r="AC3" s="9"/>
      <c r="AD3" s="129" t="s">
        <v>0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</row>
    <row r="4" spans="1:40" ht="27.75">
      <c r="A4" s="96">
        <v>2</v>
      </c>
      <c r="B4" s="96"/>
      <c r="C4" s="52" t="s">
        <v>12</v>
      </c>
      <c r="D4" s="122" t="s">
        <v>0</v>
      </c>
      <c r="E4" s="122">
        <v>24</v>
      </c>
      <c r="F4" s="122"/>
      <c r="G4" s="122">
        <v>20</v>
      </c>
      <c r="H4" s="122">
        <v>2</v>
      </c>
      <c r="I4" s="122">
        <v>2</v>
      </c>
      <c r="J4" s="122"/>
      <c r="K4" s="54">
        <v>31558</v>
      </c>
      <c r="L4" s="54"/>
      <c r="M4" s="55">
        <f>K4/216</f>
        <v>146.10185185185185</v>
      </c>
      <c r="N4" s="54"/>
      <c r="O4" s="56">
        <v>79</v>
      </c>
      <c r="P4" s="29"/>
      <c r="Q4" s="131" t="s">
        <v>135</v>
      </c>
      <c r="R4" s="132"/>
      <c r="S4" s="133"/>
      <c r="T4" s="134" t="s">
        <v>20</v>
      </c>
      <c r="U4" s="135"/>
      <c r="V4" s="135"/>
      <c r="W4" s="135"/>
      <c r="X4" s="136"/>
      <c r="Y4" s="61">
        <v>257</v>
      </c>
      <c r="Z4" s="65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30"/>
      <c r="C5" s="46" t="s">
        <v>55</v>
      </c>
      <c r="D5" s="51"/>
      <c r="E5" s="51">
        <v>24</v>
      </c>
      <c r="F5" s="51"/>
      <c r="G5" s="51">
        <v>19</v>
      </c>
      <c r="H5" s="51">
        <v>0</v>
      </c>
      <c r="I5" s="51">
        <v>5</v>
      </c>
      <c r="J5" s="51"/>
      <c r="K5" s="48">
        <v>30699</v>
      </c>
      <c r="L5" s="48"/>
      <c r="M5" s="49">
        <f>K5/213</f>
        <v>144.1267605633803</v>
      </c>
      <c r="N5" s="48"/>
      <c r="O5" s="50">
        <v>77</v>
      </c>
      <c r="P5" s="29"/>
      <c r="Q5" s="66"/>
      <c r="R5" s="66"/>
      <c r="S5" s="66"/>
      <c r="T5" s="66"/>
      <c r="U5" s="66"/>
      <c r="V5" s="66"/>
      <c r="W5" s="66"/>
      <c r="X5" s="66"/>
      <c r="Y5" s="66"/>
      <c r="Z5" s="67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46" t="s">
        <v>54</v>
      </c>
      <c r="D6" s="51" t="s">
        <v>0</v>
      </c>
      <c r="E6" s="51">
        <v>24</v>
      </c>
      <c r="F6" s="51"/>
      <c r="G6" s="51">
        <v>14</v>
      </c>
      <c r="H6" s="51">
        <v>2</v>
      </c>
      <c r="I6" s="51">
        <v>8</v>
      </c>
      <c r="J6" s="51"/>
      <c r="K6" s="48">
        <v>29438</v>
      </c>
      <c r="L6" s="48"/>
      <c r="M6" s="49">
        <f>K6/213</f>
        <v>138.20657276995306</v>
      </c>
      <c r="N6" s="48"/>
      <c r="O6" s="50">
        <v>61.5</v>
      </c>
      <c r="P6" s="29"/>
      <c r="Q6" s="27" t="s">
        <v>5</v>
      </c>
      <c r="R6" s="62"/>
      <c r="S6" s="63"/>
      <c r="T6" s="63"/>
      <c r="U6" s="63"/>
      <c r="V6" s="63"/>
      <c r="W6" s="63"/>
      <c r="X6" s="63"/>
      <c r="Y6" s="32" t="s">
        <v>1</v>
      </c>
      <c r="Z6" s="68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46" t="s">
        <v>20</v>
      </c>
      <c r="D7" s="51" t="s">
        <v>0</v>
      </c>
      <c r="E7" s="51">
        <v>23</v>
      </c>
      <c r="F7" s="51"/>
      <c r="G7" s="51">
        <v>14</v>
      </c>
      <c r="H7" s="51">
        <v>1</v>
      </c>
      <c r="I7" s="51">
        <v>8</v>
      </c>
      <c r="J7" s="51"/>
      <c r="K7" s="48">
        <v>28075</v>
      </c>
      <c r="L7" s="48"/>
      <c r="M7" s="49">
        <f>K7/207</f>
        <v>135.6280193236715</v>
      </c>
      <c r="N7" s="48"/>
      <c r="O7" s="50">
        <v>56.5</v>
      </c>
      <c r="P7" s="29"/>
      <c r="Q7" s="131" t="s">
        <v>125</v>
      </c>
      <c r="R7" s="132"/>
      <c r="S7" s="133"/>
      <c r="T7" s="134" t="s">
        <v>12</v>
      </c>
      <c r="U7" s="135"/>
      <c r="V7" s="135"/>
      <c r="W7" s="135"/>
      <c r="X7" s="136"/>
      <c r="Y7" s="61">
        <v>592</v>
      </c>
      <c r="Z7" s="69">
        <f>Y7/3</f>
        <v>197.33333333333334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0">
        <v>6</v>
      </c>
      <c r="B8" s="30"/>
      <c r="C8" s="46" t="s">
        <v>48</v>
      </c>
      <c r="D8" s="46"/>
      <c r="E8" s="51">
        <v>24</v>
      </c>
      <c r="F8" s="51"/>
      <c r="G8" s="51">
        <v>11</v>
      </c>
      <c r="H8" s="51">
        <v>2</v>
      </c>
      <c r="I8" s="51">
        <v>11</v>
      </c>
      <c r="J8" s="51"/>
      <c r="K8" s="48">
        <v>28239</v>
      </c>
      <c r="L8" s="48"/>
      <c r="M8" s="49">
        <f>K8/216</f>
        <v>130.73611111111111</v>
      </c>
      <c r="N8" s="48"/>
      <c r="O8" s="50">
        <v>48.5</v>
      </c>
      <c r="P8" s="29"/>
      <c r="Q8" s="66"/>
      <c r="R8" s="66"/>
      <c r="S8" s="66"/>
      <c r="T8" s="66"/>
      <c r="U8" s="66"/>
      <c r="V8" s="66"/>
      <c r="W8" s="66"/>
      <c r="X8" s="66"/>
      <c r="Y8" s="66"/>
      <c r="Z8" s="66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0">
        <v>7</v>
      </c>
      <c r="B9" s="30"/>
      <c r="C9" s="46" t="s">
        <v>50</v>
      </c>
      <c r="D9" s="51" t="s">
        <v>0</v>
      </c>
      <c r="E9" s="51">
        <v>23</v>
      </c>
      <c r="F9" s="51"/>
      <c r="G9" s="51">
        <v>10</v>
      </c>
      <c r="H9" s="51">
        <v>3</v>
      </c>
      <c r="I9" s="51">
        <v>10</v>
      </c>
      <c r="J9" s="51"/>
      <c r="K9" s="48">
        <v>25507</v>
      </c>
      <c r="L9" s="48"/>
      <c r="M9" s="49">
        <f>K9/171</f>
        <v>149.16374269005848</v>
      </c>
      <c r="N9" s="48"/>
      <c r="O9" s="50">
        <v>45.5</v>
      </c>
      <c r="P9" s="29"/>
      <c r="Q9" s="27" t="s">
        <v>74</v>
      </c>
      <c r="R9" s="62"/>
      <c r="S9" s="63"/>
      <c r="T9" s="63"/>
      <c r="U9" s="63"/>
      <c r="V9" s="63"/>
      <c r="W9" s="63"/>
      <c r="X9" s="63"/>
      <c r="Y9" s="32" t="s">
        <v>1</v>
      </c>
      <c r="Z9" s="70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0">
        <v>8</v>
      </c>
      <c r="B10" s="28"/>
      <c r="C10" s="46" t="s">
        <v>52</v>
      </c>
      <c r="D10" s="51" t="s">
        <v>0</v>
      </c>
      <c r="E10" s="51">
        <v>24</v>
      </c>
      <c r="F10" s="51"/>
      <c r="G10" s="51">
        <v>9</v>
      </c>
      <c r="H10" s="51">
        <v>4</v>
      </c>
      <c r="I10" s="51">
        <v>11</v>
      </c>
      <c r="J10" s="51"/>
      <c r="K10" s="48">
        <v>27462</v>
      </c>
      <c r="L10" s="48"/>
      <c r="M10" s="49">
        <f>K10/216</f>
        <v>127.13888888888889</v>
      </c>
      <c r="N10" s="48"/>
      <c r="O10" s="50">
        <v>41.5</v>
      </c>
      <c r="P10" s="29"/>
      <c r="Q10" s="137" t="s">
        <v>12</v>
      </c>
      <c r="R10" s="138"/>
      <c r="S10" s="138"/>
      <c r="T10" s="138"/>
      <c r="U10" s="138"/>
      <c r="V10" s="138"/>
      <c r="W10" s="138"/>
      <c r="X10" s="139"/>
      <c r="Y10" s="61">
        <v>576</v>
      </c>
      <c r="Z10" s="69">
        <f>Y10/3</f>
        <v>192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0">
        <v>9</v>
      </c>
      <c r="B11" s="30"/>
      <c r="C11" s="57" t="s">
        <v>17</v>
      </c>
      <c r="D11" s="51" t="s">
        <v>0</v>
      </c>
      <c r="E11" s="51">
        <v>24</v>
      </c>
      <c r="F11" s="51"/>
      <c r="G11" s="51">
        <v>10</v>
      </c>
      <c r="H11" s="51">
        <v>0</v>
      </c>
      <c r="I11" s="51">
        <v>14</v>
      </c>
      <c r="J11" s="51"/>
      <c r="K11" s="48">
        <v>26996</v>
      </c>
      <c r="L11" s="48"/>
      <c r="M11" s="49">
        <f>K11/216</f>
        <v>124.98148148148148</v>
      </c>
      <c r="N11" s="48"/>
      <c r="O11" s="50">
        <v>41</v>
      </c>
      <c r="P11" s="29"/>
      <c r="Q11" s="142"/>
      <c r="R11" s="143"/>
      <c r="S11" s="143"/>
      <c r="T11" s="143"/>
      <c r="U11" s="143"/>
      <c r="V11" s="143"/>
      <c r="W11" s="143"/>
      <c r="X11" s="143"/>
      <c r="Y11" s="98"/>
      <c r="Z11" s="99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0">
        <v>10</v>
      </c>
      <c r="B12" s="30"/>
      <c r="C12" s="46" t="s">
        <v>56</v>
      </c>
      <c r="D12" s="51" t="s">
        <v>0</v>
      </c>
      <c r="E12" s="51">
        <v>24</v>
      </c>
      <c r="F12" s="51"/>
      <c r="G12" s="51">
        <v>8</v>
      </c>
      <c r="H12" s="51">
        <v>0</v>
      </c>
      <c r="I12" s="51">
        <v>16</v>
      </c>
      <c r="J12" s="51"/>
      <c r="K12" s="48">
        <v>24673</v>
      </c>
      <c r="L12" s="48"/>
      <c r="M12" s="49">
        <f>K12/216</f>
        <v>114.22685185185185</v>
      </c>
      <c r="N12" s="48"/>
      <c r="O12" s="50">
        <v>29</v>
      </c>
      <c r="P12" s="29"/>
      <c r="Q12" s="27" t="s">
        <v>6</v>
      </c>
      <c r="R12" s="62"/>
      <c r="S12" s="63"/>
      <c r="T12" s="63"/>
      <c r="U12" s="63"/>
      <c r="V12" s="63"/>
      <c r="W12" s="63"/>
      <c r="X12" s="63"/>
      <c r="Y12" s="32" t="s">
        <v>1</v>
      </c>
      <c r="Z12" s="70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30">
        <v>11</v>
      </c>
      <c r="B13" s="30"/>
      <c r="C13" s="46" t="s">
        <v>23</v>
      </c>
      <c r="D13" s="51" t="s">
        <v>0</v>
      </c>
      <c r="E13" s="51">
        <v>24</v>
      </c>
      <c r="F13" s="51"/>
      <c r="G13" s="51">
        <v>5</v>
      </c>
      <c r="H13" s="51">
        <v>0</v>
      </c>
      <c r="I13" s="51">
        <v>19</v>
      </c>
      <c r="J13" s="51"/>
      <c r="K13" s="48">
        <v>24218</v>
      </c>
      <c r="L13" s="48"/>
      <c r="M13" s="49">
        <f>K13/192</f>
        <v>126.13541666666667</v>
      </c>
      <c r="N13" s="48"/>
      <c r="O13" s="50">
        <v>25.5</v>
      </c>
      <c r="P13" s="29"/>
      <c r="Q13" s="137" t="s">
        <v>28</v>
      </c>
      <c r="R13" s="138"/>
      <c r="S13" s="138"/>
      <c r="T13" s="138"/>
      <c r="U13" s="138"/>
      <c r="V13" s="138"/>
      <c r="W13" s="138"/>
      <c r="X13" s="139"/>
      <c r="Y13" s="61">
        <v>1449</v>
      </c>
      <c r="Z13" s="69">
        <f>Y13/9</f>
        <v>161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7.75">
      <c r="A14" s="30">
        <v>12</v>
      </c>
      <c r="B14" s="30"/>
      <c r="C14" s="46" t="s">
        <v>53</v>
      </c>
      <c r="D14" s="51"/>
      <c r="E14" s="51">
        <v>24</v>
      </c>
      <c r="F14" s="51"/>
      <c r="G14" s="51">
        <v>4</v>
      </c>
      <c r="H14" s="51">
        <v>1</v>
      </c>
      <c r="I14" s="51">
        <v>19</v>
      </c>
      <c r="J14" s="51"/>
      <c r="K14" s="48">
        <v>8903</v>
      </c>
      <c r="L14" s="48"/>
      <c r="M14" s="49">
        <f>K14/72</f>
        <v>123.65277777777777</v>
      </c>
      <c r="N14" s="48"/>
      <c r="O14" s="50">
        <v>20</v>
      </c>
      <c r="P14" s="29"/>
      <c r="Q14" s="27"/>
      <c r="R14" s="62"/>
      <c r="S14" s="63"/>
      <c r="T14" s="63"/>
      <c r="U14" s="63"/>
      <c r="V14" s="63"/>
      <c r="W14" s="63"/>
      <c r="X14" s="63"/>
      <c r="Y14" s="32"/>
      <c r="Z14" s="70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7.75">
      <c r="A15" s="30">
        <v>13</v>
      </c>
      <c r="B15" s="30"/>
      <c r="C15" s="46" t="s">
        <v>51</v>
      </c>
      <c r="D15" s="51" t="s">
        <v>0</v>
      </c>
      <c r="E15" s="51">
        <v>24</v>
      </c>
      <c r="F15" s="51"/>
      <c r="G15" s="51">
        <v>3</v>
      </c>
      <c r="H15" s="51">
        <v>0</v>
      </c>
      <c r="I15" s="51">
        <v>21</v>
      </c>
      <c r="J15" s="51"/>
      <c r="K15" s="48">
        <v>23165</v>
      </c>
      <c r="L15" s="48"/>
      <c r="M15" s="49">
        <f>K15/207</f>
        <v>111.90821256038647</v>
      </c>
      <c r="N15" s="48"/>
      <c r="O15" s="50">
        <v>15.5</v>
      </c>
      <c r="P15" s="29"/>
      <c r="Q15" s="149"/>
      <c r="R15" s="150"/>
      <c r="S15" s="150"/>
      <c r="T15" s="150"/>
      <c r="U15" s="150"/>
      <c r="V15" s="150"/>
      <c r="W15" s="150"/>
      <c r="X15" s="150"/>
      <c r="Y15" s="94"/>
      <c r="Z15" s="95"/>
      <c r="AA15" s="10"/>
      <c r="AB15" s="8"/>
      <c r="AC15" s="11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31.5" customHeight="1">
      <c r="A16" s="103" t="s">
        <v>22</v>
      </c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1"/>
      <c r="Q16" s="21"/>
      <c r="R16" s="38"/>
      <c r="S16" s="39"/>
      <c r="T16" s="40"/>
      <c r="U16" s="40"/>
      <c r="V16" s="40"/>
      <c r="W16" s="40"/>
      <c r="X16" s="40"/>
      <c r="Y16" s="41"/>
      <c r="Z16" s="42"/>
      <c r="AA16" s="10"/>
      <c r="AB16" s="8"/>
      <c r="AC16" s="11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23</v>
      </c>
      <c r="D18" s="44" t="s">
        <v>3</v>
      </c>
      <c r="E18" s="123" t="s">
        <v>51</v>
      </c>
      <c r="F18" s="124"/>
      <c r="G18" s="124"/>
      <c r="H18" s="124"/>
      <c r="I18" s="125"/>
      <c r="J18" s="126" t="s">
        <v>583</v>
      </c>
      <c r="K18" s="127"/>
      <c r="L18" s="128"/>
      <c r="M18" s="45" t="s">
        <v>77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54</v>
      </c>
      <c r="D19" s="44" t="s">
        <v>3</v>
      </c>
      <c r="E19" s="123" t="s">
        <v>12</v>
      </c>
      <c r="F19" s="124"/>
      <c r="G19" s="124"/>
      <c r="H19" s="124"/>
      <c r="I19" s="125"/>
      <c r="J19" s="126" t="s">
        <v>574</v>
      </c>
      <c r="K19" s="127"/>
      <c r="L19" s="128"/>
      <c r="M19" s="45" t="s">
        <v>21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17</v>
      </c>
      <c r="D20" s="44" t="s">
        <v>3</v>
      </c>
      <c r="E20" s="123" t="s">
        <v>425</v>
      </c>
      <c r="F20" s="124"/>
      <c r="G20" s="124"/>
      <c r="H20" s="124"/>
      <c r="I20" s="125"/>
      <c r="J20" s="126" t="s">
        <v>575</v>
      </c>
      <c r="K20" s="127"/>
      <c r="L20" s="128"/>
      <c r="M20" s="45" t="s">
        <v>21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51</v>
      </c>
      <c r="D21" s="44" t="s">
        <v>3</v>
      </c>
      <c r="E21" s="123" t="s">
        <v>56</v>
      </c>
      <c r="F21" s="124"/>
      <c r="G21" s="124"/>
      <c r="H21" s="124"/>
      <c r="I21" s="125"/>
      <c r="J21" s="126" t="s">
        <v>576</v>
      </c>
      <c r="K21" s="127"/>
      <c r="L21" s="128"/>
      <c r="M21" s="45" t="s">
        <v>72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236</v>
      </c>
      <c r="D22" s="44" t="s">
        <v>3</v>
      </c>
      <c r="E22" s="123" t="s">
        <v>23</v>
      </c>
      <c r="F22" s="124"/>
      <c r="G22" s="124"/>
      <c r="H22" s="124"/>
      <c r="I22" s="125"/>
      <c r="J22" s="126" t="s">
        <v>577</v>
      </c>
      <c r="K22" s="127"/>
      <c r="L22" s="128"/>
      <c r="M22" s="45" t="s">
        <v>77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48</v>
      </c>
      <c r="D23" s="44" t="s">
        <v>3</v>
      </c>
      <c r="E23" s="123" t="s">
        <v>55</v>
      </c>
      <c r="F23" s="124"/>
      <c r="G23" s="124"/>
      <c r="H23" s="124"/>
      <c r="I23" s="125"/>
      <c r="J23" s="126" t="s">
        <v>562</v>
      </c>
      <c r="K23" s="127"/>
      <c r="L23" s="128"/>
      <c r="M23" s="45" t="s">
        <v>72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12</v>
      </c>
      <c r="D24" s="44" t="s">
        <v>3</v>
      </c>
      <c r="E24" s="123" t="s">
        <v>53</v>
      </c>
      <c r="F24" s="124"/>
      <c r="G24" s="124"/>
      <c r="H24" s="124"/>
      <c r="I24" s="125"/>
      <c r="J24" s="126" t="s">
        <v>563</v>
      </c>
      <c r="K24" s="127"/>
      <c r="L24" s="128"/>
      <c r="M24" s="45" t="s">
        <v>77</v>
      </c>
      <c r="N24" s="16"/>
      <c r="O24" s="16"/>
      <c r="P24" s="16"/>
      <c r="Q24" s="21" t="s">
        <v>0</v>
      </c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50</v>
      </c>
      <c r="D25" s="44" t="s">
        <v>3</v>
      </c>
      <c r="E25" s="123" t="s">
        <v>17</v>
      </c>
      <c r="F25" s="124"/>
      <c r="G25" s="124"/>
      <c r="H25" s="124"/>
      <c r="I25" s="125"/>
      <c r="J25" s="126" t="s">
        <v>564</v>
      </c>
      <c r="K25" s="127"/>
      <c r="L25" s="128"/>
      <c r="M25" s="45" t="s">
        <v>72</v>
      </c>
      <c r="N25" s="16"/>
      <c r="O25" s="16"/>
      <c r="P25" s="16"/>
      <c r="Q25" s="21" t="s">
        <v>0</v>
      </c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20</v>
      </c>
      <c r="D26" s="44" t="s">
        <v>3</v>
      </c>
      <c r="E26" s="123" t="s">
        <v>54</v>
      </c>
      <c r="F26" s="124"/>
      <c r="G26" s="124"/>
      <c r="H26" s="124"/>
      <c r="I26" s="125"/>
      <c r="J26" s="126" t="s">
        <v>565</v>
      </c>
      <c r="K26" s="127"/>
      <c r="L26" s="128"/>
      <c r="M26" s="45" t="s">
        <v>21</v>
      </c>
      <c r="N26" s="16"/>
      <c r="O26" s="16"/>
      <c r="P26" s="16"/>
      <c r="Q26" s="21" t="s">
        <v>0</v>
      </c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12</v>
      </c>
      <c r="D27" s="44" t="s">
        <v>3</v>
      </c>
      <c r="E27" s="123" t="s">
        <v>53</v>
      </c>
      <c r="F27" s="124"/>
      <c r="G27" s="124"/>
      <c r="H27" s="124"/>
      <c r="I27" s="125"/>
      <c r="J27" s="126" t="s">
        <v>553</v>
      </c>
      <c r="K27" s="127"/>
      <c r="L27" s="128"/>
      <c r="M27" s="45" t="s">
        <v>77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20</v>
      </c>
      <c r="D28" s="44" t="s">
        <v>3</v>
      </c>
      <c r="E28" s="123" t="s">
        <v>55</v>
      </c>
      <c r="F28" s="124"/>
      <c r="G28" s="124"/>
      <c r="H28" s="124"/>
      <c r="I28" s="125"/>
      <c r="J28" s="126" t="s">
        <v>554</v>
      </c>
      <c r="K28" s="127"/>
      <c r="L28" s="128"/>
      <c r="M28" s="45" t="s">
        <v>21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54</v>
      </c>
      <c r="D29" s="44" t="s">
        <v>3</v>
      </c>
      <c r="E29" s="123" t="s">
        <v>48</v>
      </c>
      <c r="F29" s="124"/>
      <c r="G29" s="124"/>
      <c r="H29" s="124"/>
      <c r="I29" s="125"/>
      <c r="J29" s="126" t="s">
        <v>555</v>
      </c>
      <c r="K29" s="127"/>
      <c r="L29" s="128"/>
      <c r="M29" s="45" t="s">
        <v>72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28</v>
      </c>
      <c r="D30" s="44" t="s">
        <v>3</v>
      </c>
      <c r="E30" s="123" t="s">
        <v>441</v>
      </c>
      <c r="F30" s="124"/>
      <c r="G30" s="124"/>
      <c r="H30" s="124"/>
      <c r="I30" s="125"/>
      <c r="J30" s="126" t="s">
        <v>556</v>
      </c>
      <c r="K30" s="127"/>
      <c r="L30" s="128"/>
      <c r="M30" s="45" t="s">
        <v>77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51</v>
      </c>
      <c r="D31" s="44" t="s">
        <v>3</v>
      </c>
      <c r="E31" s="123" t="s">
        <v>20</v>
      </c>
      <c r="F31" s="124"/>
      <c r="G31" s="124"/>
      <c r="H31" s="124"/>
      <c r="I31" s="125"/>
      <c r="J31" s="126" t="s">
        <v>557</v>
      </c>
      <c r="K31" s="127"/>
      <c r="L31" s="128"/>
      <c r="M31" s="45" t="s">
        <v>24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48</v>
      </c>
      <c r="D32" s="44" t="s">
        <v>3</v>
      </c>
      <c r="E32" s="123" t="s">
        <v>53</v>
      </c>
      <c r="F32" s="124"/>
      <c r="G32" s="124"/>
      <c r="H32" s="124"/>
      <c r="I32" s="125"/>
      <c r="J32" s="126" t="s">
        <v>548</v>
      </c>
      <c r="K32" s="127"/>
      <c r="L32" s="128"/>
      <c r="M32" s="45" t="s">
        <v>77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51</v>
      </c>
      <c r="D33" s="44" t="s">
        <v>3</v>
      </c>
      <c r="E33" s="123" t="s">
        <v>441</v>
      </c>
      <c r="F33" s="124"/>
      <c r="G33" s="124"/>
      <c r="H33" s="124"/>
      <c r="I33" s="125"/>
      <c r="J33" s="126" t="s">
        <v>549</v>
      </c>
      <c r="K33" s="127"/>
      <c r="L33" s="128"/>
      <c r="M33" s="45" t="s">
        <v>72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23</v>
      </c>
      <c r="D34" s="44" t="s">
        <v>3</v>
      </c>
      <c r="E34" s="123" t="s">
        <v>50</v>
      </c>
      <c r="F34" s="124"/>
      <c r="G34" s="124"/>
      <c r="H34" s="124"/>
      <c r="I34" s="125"/>
      <c r="J34" s="126" t="s">
        <v>545</v>
      </c>
      <c r="K34" s="127"/>
      <c r="L34" s="128"/>
      <c r="M34" s="45" t="s">
        <v>21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28</v>
      </c>
      <c r="D35" s="44" t="s">
        <v>3</v>
      </c>
      <c r="E35" s="123" t="s">
        <v>55</v>
      </c>
      <c r="F35" s="124"/>
      <c r="G35" s="124"/>
      <c r="H35" s="124"/>
      <c r="I35" s="125"/>
      <c r="J35" s="126" t="s">
        <v>546</v>
      </c>
      <c r="K35" s="127"/>
      <c r="L35" s="128"/>
      <c r="M35" s="45" t="s">
        <v>24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17</v>
      </c>
      <c r="D36" s="44" t="s">
        <v>3</v>
      </c>
      <c r="E36" s="123" t="s">
        <v>56</v>
      </c>
      <c r="F36" s="124"/>
      <c r="G36" s="124"/>
      <c r="H36" s="124"/>
      <c r="I36" s="125"/>
      <c r="J36" s="126" t="s">
        <v>547</v>
      </c>
      <c r="K36" s="127"/>
      <c r="L36" s="128"/>
      <c r="M36" s="45" t="s">
        <v>72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48</v>
      </c>
      <c r="D37" s="44" t="s">
        <v>3</v>
      </c>
      <c r="E37" s="123" t="s">
        <v>12</v>
      </c>
      <c r="F37" s="124"/>
      <c r="G37" s="124"/>
      <c r="H37" s="124"/>
      <c r="I37" s="125"/>
      <c r="J37" s="126" t="s">
        <v>541</v>
      </c>
      <c r="K37" s="127"/>
      <c r="L37" s="128"/>
      <c r="M37" s="45" t="s">
        <v>47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55</v>
      </c>
      <c r="D38" s="44" t="s">
        <v>3</v>
      </c>
      <c r="E38" s="123" t="s">
        <v>53</v>
      </c>
      <c r="F38" s="124"/>
      <c r="G38" s="124"/>
      <c r="H38" s="124"/>
      <c r="I38" s="125"/>
      <c r="J38" s="126" t="s">
        <v>532</v>
      </c>
      <c r="K38" s="127"/>
      <c r="L38" s="128"/>
      <c r="M38" s="45" t="s">
        <v>77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17</v>
      </c>
      <c r="D39" s="44" t="s">
        <v>3</v>
      </c>
      <c r="E39" s="123" t="s">
        <v>54</v>
      </c>
      <c r="F39" s="124"/>
      <c r="G39" s="124"/>
      <c r="H39" s="124"/>
      <c r="I39" s="125"/>
      <c r="J39" s="126" t="s">
        <v>533</v>
      </c>
      <c r="K39" s="127"/>
      <c r="L39" s="128"/>
      <c r="M39" s="45" t="s">
        <v>72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28</v>
      </c>
      <c r="D40" s="44" t="s">
        <v>3</v>
      </c>
      <c r="E40" s="123" t="s">
        <v>51</v>
      </c>
      <c r="F40" s="124"/>
      <c r="G40" s="124"/>
      <c r="H40" s="124"/>
      <c r="I40" s="125"/>
      <c r="J40" s="126" t="s">
        <v>534</v>
      </c>
      <c r="K40" s="127"/>
      <c r="L40" s="128"/>
      <c r="M40" s="45" t="s">
        <v>77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56</v>
      </c>
      <c r="D41" s="44" t="s">
        <v>3</v>
      </c>
      <c r="E41" s="123" t="s">
        <v>23</v>
      </c>
      <c r="F41" s="124"/>
      <c r="G41" s="124"/>
      <c r="H41" s="124"/>
      <c r="I41" s="125"/>
      <c r="J41" s="126" t="s">
        <v>535</v>
      </c>
      <c r="K41" s="127"/>
      <c r="L41" s="128"/>
      <c r="M41" s="45" t="s">
        <v>21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50</v>
      </c>
      <c r="D42" s="44" t="s">
        <v>3</v>
      </c>
      <c r="E42" s="123" t="s">
        <v>441</v>
      </c>
      <c r="F42" s="124"/>
      <c r="G42" s="124"/>
      <c r="H42" s="124"/>
      <c r="I42" s="125"/>
      <c r="J42" s="126" t="s">
        <v>529</v>
      </c>
      <c r="K42" s="127"/>
      <c r="L42" s="128"/>
      <c r="M42" s="45" t="s">
        <v>47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17</v>
      </c>
      <c r="D43" s="44" t="s">
        <v>3</v>
      </c>
      <c r="E43" s="123" t="s">
        <v>51</v>
      </c>
      <c r="F43" s="124"/>
      <c r="G43" s="124"/>
      <c r="H43" s="124"/>
      <c r="I43" s="125"/>
      <c r="J43" s="126" t="s">
        <v>520</v>
      </c>
      <c r="K43" s="127"/>
      <c r="L43" s="128"/>
      <c r="M43" s="45" t="s">
        <v>21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236</v>
      </c>
      <c r="D44" s="44" t="s">
        <v>3</v>
      </c>
      <c r="E44" s="123" t="s">
        <v>53</v>
      </c>
      <c r="F44" s="124"/>
      <c r="G44" s="124"/>
      <c r="H44" s="124"/>
      <c r="I44" s="125"/>
      <c r="J44" s="126" t="s">
        <v>521</v>
      </c>
      <c r="K44" s="127"/>
      <c r="L44" s="128"/>
      <c r="M44" s="45" t="s">
        <v>77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50</v>
      </c>
      <c r="D45" s="44" t="s">
        <v>3</v>
      </c>
      <c r="E45" s="123" t="s">
        <v>56</v>
      </c>
      <c r="F45" s="124"/>
      <c r="G45" s="124"/>
      <c r="H45" s="124"/>
      <c r="I45" s="125"/>
      <c r="J45" s="126" t="s">
        <v>522</v>
      </c>
      <c r="K45" s="127"/>
      <c r="L45" s="128"/>
      <c r="M45" s="45" t="s">
        <v>21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23</v>
      </c>
      <c r="D46" s="44" t="s">
        <v>3</v>
      </c>
      <c r="E46" s="123" t="s">
        <v>48</v>
      </c>
      <c r="F46" s="124"/>
      <c r="G46" s="124"/>
      <c r="H46" s="124"/>
      <c r="I46" s="125"/>
      <c r="J46" s="126" t="s">
        <v>523</v>
      </c>
      <c r="K46" s="127"/>
      <c r="L46" s="128"/>
      <c r="M46" s="45" t="s">
        <v>21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28</v>
      </c>
      <c r="D47" s="44" t="s">
        <v>3</v>
      </c>
      <c r="E47" s="123" t="s">
        <v>23</v>
      </c>
      <c r="F47" s="124"/>
      <c r="G47" s="124"/>
      <c r="H47" s="124"/>
      <c r="I47" s="125"/>
      <c r="J47" s="126" t="s">
        <v>516</v>
      </c>
      <c r="K47" s="127"/>
      <c r="L47" s="128"/>
      <c r="M47" s="45" t="s">
        <v>24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48</v>
      </c>
      <c r="D48" s="44" t="s">
        <v>3</v>
      </c>
      <c r="E48" s="123" t="s">
        <v>20</v>
      </c>
      <c r="F48" s="124"/>
      <c r="G48" s="124"/>
      <c r="H48" s="124"/>
      <c r="I48" s="125"/>
      <c r="J48" s="126" t="s">
        <v>512</v>
      </c>
      <c r="K48" s="127"/>
      <c r="L48" s="128"/>
      <c r="M48" s="45" t="s">
        <v>72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55</v>
      </c>
      <c r="D49" s="44" t="s">
        <v>3</v>
      </c>
      <c r="E49" s="123" t="s">
        <v>12</v>
      </c>
      <c r="F49" s="124"/>
      <c r="G49" s="124"/>
      <c r="H49" s="124"/>
      <c r="I49" s="125"/>
      <c r="J49" s="126" t="s">
        <v>513</v>
      </c>
      <c r="K49" s="127"/>
      <c r="L49" s="128"/>
      <c r="M49" s="45" t="s">
        <v>72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51</v>
      </c>
      <c r="D50" s="44" t="s">
        <v>3</v>
      </c>
      <c r="E50" s="123" t="s">
        <v>50</v>
      </c>
      <c r="F50" s="124"/>
      <c r="G50" s="124"/>
      <c r="H50" s="124"/>
      <c r="I50" s="125"/>
      <c r="J50" s="126" t="s">
        <v>510</v>
      </c>
      <c r="K50" s="127"/>
      <c r="L50" s="128"/>
      <c r="M50" s="45" t="s">
        <v>21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20</v>
      </c>
      <c r="D51" s="44" t="s">
        <v>3</v>
      </c>
      <c r="E51" s="123" t="s">
        <v>12</v>
      </c>
      <c r="F51" s="124"/>
      <c r="G51" s="124"/>
      <c r="H51" s="124"/>
      <c r="I51" s="125"/>
      <c r="J51" s="126" t="s">
        <v>511</v>
      </c>
      <c r="K51" s="127"/>
      <c r="L51" s="128"/>
      <c r="M51" s="45" t="s">
        <v>72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53</v>
      </c>
      <c r="D52" s="44" t="s">
        <v>3</v>
      </c>
      <c r="E52" s="123" t="s">
        <v>54</v>
      </c>
      <c r="F52" s="124"/>
      <c r="G52" s="124"/>
      <c r="H52" s="124"/>
      <c r="I52" s="125"/>
      <c r="J52" s="126" t="s">
        <v>508</v>
      </c>
      <c r="K52" s="127"/>
      <c r="L52" s="128"/>
      <c r="M52" s="45" t="s">
        <v>21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3" t="s">
        <v>56</v>
      </c>
      <c r="D53" s="44" t="s">
        <v>3</v>
      </c>
      <c r="E53" s="123" t="s">
        <v>425</v>
      </c>
      <c r="F53" s="124"/>
      <c r="G53" s="124"/>
      <c r="H53" s="124"/>
      <c r="I53" s="125"/>
      <c r="J53" s="126" t="s">
        <v>505</v>
      </c>
      <c r="K53" s="127"/>
      <c r="L53" s="128"/>
      <c r="M53" s="45" t="s">
        <v>21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236</v>
      </c>
      <c r="D54" s="44" t="s">
        <v>3</v>
      </c>
      <c r="E54" s="123" t="s">
        <v>17</v>
      </c>
      <c r="F54" s="124"/>
      <c r="G54" s="124"/>
      <c r="H54" s="124"/>
      <c r="I54" s="125"/>
      <c r="J54" s="126" t="s">
        <v>504</v>
      </c>
      <c r="K54" s="127"/>
      <c r="L54" s="128"/>
      <c r="M54" s="45" t="s">
        <v>24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54</v>
      </c>
      <c r="D55" s="44" t="s">
        <v>3</v>
      </c>
      <c r="E55" s="123" t="s">
        <v>425</v>
      </c>
      <c r="F55" s="124"/>
      <c r="G55" s="124"/>
      <c r="H55" s="124"/>
      <c r="I55" s="125"/>
      <c r="J55" s="126" t="s">
        <v>500</v>
      </c>
      <c r="K55" s="127"/>
      <c r="L55" s="128"/>
      <c r="M55" s="45" t="s">
        <v>501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56</v>
      </c>
      <c r="D56" s="44" t="s">
        <v>3</v>
      </c>
      <c r="E56" s="123" t="s">
        <v>55</v>
      </c>
      <c r="F56" s="124"/>
      <c r="G56" s="124"/>
      <c r="H56" s="124"/>
      <c r="I56" s="125"/>
      <c r="J56" s="126" t="s">
        <v>495</v>
      </c>
      <c r="K56" s="127"/>
      <c r="L56" s="128"/>
      <c r="M56" s="45" t="s">
        <v>21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23</v>
      </c>
      <c r="D57" s="44" t="s">
        <v>3</v>
      </c>
      <c r="E57" s="123" t="s">
        <v>12</v>
      </c>
      <c r="F57" s="124"/>
      <c r="G57" s="124"/>
      <c r="H57" s="124"/>
      <c r="I57" s="125"/>
      <c r="J57" s="126" t="s">
        <v>496</v>
      </c>
      <c r="K57" s="127"/>
      <c r="L57" s="128"/>
      <c r="M57" s="45" t="s">
        <v>72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17</v>
      </c>
      <c r="D58" s="44" t="s">
        <v>3</v>
      </c>
      <c r="E58" s="123" t="s">
        <v>53</v>
      </c>
      <c r="F58" s="124"/>
      <c r="G58" s="124"/>
      <c r="H58" s="124"/>
      <c r="I58" s="125"/>
      <c r="J58" s="126" t="s">
        <v>497</v>
      </c>
      <c r="K58" s="127"/>
      <c r="L58" s="128"/>
      <c r="M58" s="45" t="s">
        <v>77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236</v>
      </c>
      <c r="D59" s="44" t="s">
        <v>3</v>
      </c>
      <c r="E59" s="123" t="s">
        <v>48</v>
      </c>
      <c r="F59" s="124"/>
      <c r="G59" s="124"/>
      <c r="H59" s="124"/>
      <c r="I59" s="125"/>
      <c r="J59" s="126" t="s">
        <v>498</v>
      </c>
      <c r="K59" s="127"/>
      <c r="L59" s="128"/>
      <c r="M59" s="45" t="s">
        <v>72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23</v>
      </c>
      <c r="D60" s="44" t="s">
        <v>3</v>
      </c>
      <c r="E60" s="123" t="s">
        <v>20</v>
      </c>
      <c r="F60" s="124"/>
      <c r="G60" s="124"/>
      <c r="H60" s="124"/>
      <c r="I60" s="125"/>
      <c r="J60" s="126" t="s">
        <v>485</v>
      </c>
      <c r="K60" s="127"/>
      <c r="L60" s="128"/>
      <c r="M60" s="45" t="s">
        <v>21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53</v>
      </c>
      <c r="D61" s="44" t="s">
        <v>3</v>
      </c>
      <c r="E61" s="123" t="s">
        <v>425</v>
      </c>
      <c r="F61" s="124"/>
      <c r="G61" s="124"/>
      <c r="H61" s="124"/>
      <c r="I61" s="125"/>
      <c r="J61" s="126" t="s">
        <v>486</v>
      </c>
      <c r="K61" s="127"/>
      <c r="L61" s="128"/>
      <c r="M61" s="45" t="s">
        <v>21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55</v>
      </c>
      <c r="D62" s="44" t="s">
        <v>3</v>
      </c>
      <c r="E62" s="123" t="s">
        <v>50</v>
      </c>
      <c r="F62" s="124"/>
      <c r="G62" s="124"/>
      <c r="H62" s="124"/>
      <c r="I62" s="125"/>
      <c r="J62" s="126" t="s">
        <v>487</v>
      </c>
      <c r="K62" s="127"/>
      <c r="L62" s="128"/>
      <c r="M62" s="45" t="s">
        <v>77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54</v>
      </c>
      <c r="D63" s="44" t="s">
        <v>3</v>
      </c>
      <c r="E63" s="123" t="s">
        <v>56</v>
      </c>
      <c r="F63" s="124"/>
      <c r="G63" s="124"/>
      <c r="H63" s="124"/>
      <c r="I63" s="125"/>
      <c r="J63" s="126" t="s">
        <v>488</v>
      </c>
      <c r="K63" s="127"/>
      <c r="L63" s="128"/>
      <c r="M63" s="45" t="s">
        <v>77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48</v>
      </c>
      <c r="D64" s="44" t="s">
        <v>3</v>
      </c>
      <c r="E64" s="123" t="s">
        <v>17</v>
      </c>
      <c r="F64" s="124"/>
      <c r="G64" s="124"/>
      <c r="H64" s="124"/>
      <c r="I64" s="125"/>
      <c r="J64" s="126" t="s">
        <v>479</v>
      </c>
      <c r="K64" s="127"/>
      <c r="L64" s="128"/>
      <c r="M64" s="45" t="s">
        <v>77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12</v>
      </c>
      <c r="D65" s="44" t="s">
        <v>3</v>
      </c>
      <c r="E65" s="123" t="s">
        <v>441</v>
      </c>
      <c r="F65" s="124"/>
      <c r="G65" s="124"/>
      <c r="H65" s="124"/>
      <c r="I65" s="125"/>
      <c r="J65" s="126" t="s">
        <v>480</v>
      </c>
      <c r="K65" s="127"/>
      <c r="L65" s="128"/>
      <c r="M65" s="45" t="s">
        <v>77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48</v>
      </c>
      <c r="D66" s="44" t="s">
        <v>3</v>
      </c>
      <c r="E66" s="123" t="s">
        <v>51</v>
      </c>
      <c r="F66" s="124"/>
      <c r="G66" s="124"/>
      <c r="H66" s="124"/>
      <c r="I66" s="125"/>
      <c r="J66" s="126" t="s">
        <v>466</v>
      </c>
      <c r="K66" s="127"/>
      <c r="L66" s="128"/>
      <c r="M66" s="45" t="s">
        <v>77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56</v>
      </c>
      <c r="D67" s="44" t="s">
        <v>3</v>
      </c>
      <c r="E67" s="123" t="s">
        <v>20</v>
      </c>
      <c r="F67" s="124"/>
      <c r="G67" s="124"/>
      <c r="H67" s="124"/>
      <c r="I67" s="125"/>
      <c r="J67" s="126" t="s">
        <v>474</v>
      </c>
      <c r="K67" s="127"/>
      <c r="L67" s="128"/>
      <c r="M67" s="45" t="s">
        <v>21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55</v>
      </c>
      <c r="D68" s="44" t="s">
        <v>3</v>
      </c>
      <c r="E68" s="123" t="s">
        <v>17</v>
      </c>
      <c r="F68" s="124"/>
      <c r="G68" s="124"/>
      <c r="H68" s="124"/>
      <c r="I68" s="125"/>
      <c r="J68" s="126" t="s">
        <v>467</v>
      </c>
      <c r="K68" s="127"/>
      <c r="L68" s="128"/>
      <c r="M68" s="45" t="s">
        <v>77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236</v>
      </c>
      <c r="D69" s="44" t="s">
        <v>3</v>
      </c>
      <c r="E69" s="123" t="s">
        <v>54</v>
      </c>
      <c r="F69" s="124"/>
      <c r="G69" s="124"/>
      <c r="H69" s="124"/>
      <c r="I69" s="125"/>
      <c r="J69" s="126" t="s">
        <v>468</v>
      </c>
      <c r="K69" s="127"/>
      <c r="L69" s="128"/>
      <c r="M69" s="45" t="s">
        <v>47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12</v>
      </c>
      <c r="D70" s="44" t="s">
        <v>3</v>
      </c>
      <c r="E70" s="123" t="s">
        <v>50</v>
      </c>
      <c r="F70" s="124"/>
      <c r="G70" s="124"/>
      <c r="H70" s="124"/>
      <c r="I70" s="125"/>
      <c r="J70" s="126" t="s">
        <v>469</v>
      </c>
      <c r="K70" s="127"/>
      <c r="L70" s="128"/>
      <c r="M70" s="45" t="s">
        <v>47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53</v>
      </c>
      <c r="D71" s="44" t="s">
        <v>3</v>
      </c>
      <c r="E71" s="123" t="s">
        <v>23</v>
      </c>
      <c r="F71" s="124"/>
      <c r="G71" s="124"/>
      <c r="H71" s="124"/>
      <c r="I71" s="125"/>
      <c r="J71" s="126" t="s">
        <v>470</v>
      </c>
      <c r="K71" s="127"/>
      <c r="L71" s="128"/>
      <c r="M71" s="45" t="s">
        <v>21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 t="s">
        <v>51</v>
      </c>
      <c r="D72" s="44" t="s">
        <v>3</v>
      </c>
      <c r="E72" s="123" t="s">
        <v>53</v>
      </c>
      <c r="F72" s="124"/>
      <c r="G72" s="124"/>
      <c r="H72" s="124"/>
      <c r="I72" s="125"/>
      <c r="J72" s="126" t="s">
        <v>456</v>
      </c>
      <c r="K72" s="127"/>
      <c r="L72" s="128"/>
      <c r="M72" s="45" t="s">
        <v>77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 t="s">
        <v>28</v>
      </c>
      <c r="D73" s="44" t="s">
        <v>3</v>
      </c>
      <c r="E73" s="123" t="s">
        <v>20</v>
      </c>
      <c r="F73" s="124"/>
      <c r="G73" s="124"/>
      <c r="H73" s="124"/>
      <c r="I73" s="125"/>
      <c r="J73" s="126" t="s">
        <v>457</v>
      </c>
      <c r="K73" s="127"/>
      <c r="L73" s="128"/>
      <c r="M73" s="45" t="s">
        <v>77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 t="s">
        <v>23</v>
      </c>
      <c r="D74" s="44" t="s">
        <v>3</v>
      </c>
      <c r="E74" s="123" t="s">
        <v>54</v>
      </c>
      <c r="F74" s="124"/>
      <c r="G74" s="124"/>
      <c r="H74" s="124"/>
      <c r="I74" s="125"/>
      <c r="J74" s="126" t="s">
        <v>458</v>
      </c>
      <c r="K74" s="127"/>
      <c r="L74" s="128"/>
      <c r="M74" s="45" t="s">
        <v>21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 t="s">
        <v>12</v>
      </c>
      <c r="D75" s="44" t="s">
        <v>3</v>
      </c>
      <c r="E75" s="123" t="s">
        <v>56</v>
      </c>
      <c r="F75" s="124"/>
      <c r="G75" s="124"/>
      <c r="H75" s="124"/>
      <c r="I75" s="125"/>
      <c r="J75" s="126" t="s">
        <v>459</v>
      </c>
      <c r="K75" s="127"/>
      <c r="L75" s="128"/>
      <c r="M75" s="45" t="s">
        <v>77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 t="s">
        <v>236</v>
      </c>
      <c r="D76" s="44" t="s">
        <v>3</v>
      </c>
      <c r="E76" s="123" t="s">
        <v>55</v>
      </c>
      <c r="F76" s="124"/>
      <c r="G76" s="124"/>
      <c r="H76" s="124"/>
      <c r="I76" s="125"/>
      <c r="J76" s="126" t="s">
        <v>447</v>
      </c>
      <c r="K76" s="127"/>
      <c r="L76" s="128"/>
      <c r="M76" s="45" t="s">
        <v>21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 t="s">
        <v>50</v>
      </c>
      <c r="D77" s="44" t="s">
        <v>3</v>
      </c>
      <c r="E77" s="123" t="s">
        <v>48</v>
      </c>
      <c r="F77" s="124"/>
      <c r="G77" s="124"/>
      <c r="H77" s="124"/>
      <c r="I77" s="125"/>
      <c r="J77" s="126" t="s">
        <v>448</v>
      </c>
      <c r="K77" s="127"/>
      <c r="L77" s="128"/>
      <c r="M77" s="45" t="s">
        <v>47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 t="s">
        <v>20</v>
      </c>
      <c r="D78" s="44" t="s">
        <v>3</v>
      </c>
      <c r="E78" s="123" t="s">
        <v>441</v>
      </c>
      <c r="F78" s="124"/>
      <c r="G78" s="124"/>
      <c r="H78" s="124"/>
      <c r="I78" s="125"/>
      <c r="J78" s="126" t="s">
        <v>442</v>
      </c>
      <c r="K78" s="127"/>
      <c r="L78" s="128"/>
      <c r="M78" s="45" t="s">
        <v>24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 t="s">
        <v>28</v>
      </c>
      <c r="D79" s="44" t="s">
        <v>3</v>
      </c>
      <c r="E79" s="123" t="s">
        <v>48</v>
      </c>
      <c r="F79" s="124"/>
      <c r="G79" s="124"/>
      <c r="H79" s="124"/>
      <c r="I79" s="125"/>
      <c r="J79" s="126" t="s">
        <v>443</v>
      </c>
      <c r="K79" s="127"/>
      <c r="L79" s="128"/>
      <c r="M79" s="45" t="s">
        <v>77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 t="s">
        <v>56</v>
      </c>
      <c r="D80" s="44" t="s">
        <v>3</v>
      </c>
      <c r="E80" s="123" t="s">
        <v>53</v>
      </c>
      <c r="F80" s="124"/>
      <c r="G80" s="124"/>
      <c r="H80" s="124"/>
      <c r="I80" s="125"/>
      <c r="J80" s="126" t="s">
        <v>438</v>
      </c>
      <c r="K80" s="127"/>
      <c r="L80" s="128"/>
      <c r="M80" s="45" t="s">
        <v>77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 t="s">
        <v>54</v>
      </c>
      <c r="D81" s="44" t="s">
        <v>3</v>
      </c>
      <c r="E81" s="123" t="s">
        <v>50</v>
      </c>
      <c r="F81" s="124"/>
      <c r="G81" s="124"/>
      <c r="H81" s="124"/>
      <c r="I81" s="125"/>
      <c r="J81" s="126" t="s">
        <v>439</v>
      </c>
      <c r="K81" s="127"/>
      <c r="L81" s="128"/>
      <c r="M81" s="45" t="s">
        <v>72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 t="s">
        <v>55</v>
      </c>
      <c r="D82" s="44" t="s">
        <v>3</v>
      </c>
      <c r="E82" s="123" t="s">
        <v>51</v>
      </c>
      <c r="F82" s="124"/>
      <c r="G82" s="124"/>
      <c r="H82" s="124"/>
      <c r="I82" s="125"/>
      <c r="J82" s="126" t="s">
        <v>440</v>
      </c>
      <c r="K82" s="127"/>
      <c r="L82" s="128"/>
      <c r="M82" s="45" t="s">
        <v>77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 t="s">
        <v>12</v>
      </c>
      <c r="D83" s="44" t="s">
        <v>3</v>
      </c>
      <c r="E83" s="123" t="s">
        <v>17</v>
      </c>
      <c r="F83" s="124"/>
      <c r="G83" s="124"/>
      <c r="H83" s="124"/>
      <c r="I83" s="125"/>
      <c r="J83" s="126" t="s">
        <v>436</v>
      </c>
      <c r="K83" s="127"/>
      <c r="L83" s="128"/>
      <c r="M83" s="45" t="s">
        <v>77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 t="s">
        <v>53</v>
      </c>
      <c r="D84" s="44" t="s">
        <v>3</v>
      </c>
      <c r="E84" s="123" t="s">
        <v>20</v>
      </c>
      <c r="F84" s="124"/>
      <c r="G84" s="124"/>
      <c r="H84" s="124"/>
      <c r="I84" s="125"/>
      <c r="J84" s="126" t="s">
        <v>433</v>
      </c>
      <c r="K84" s="127"/>
      <c r="L84" s="128"/>
      <c r="M84" s="45" t="s">
        <v>21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 t="s">
        <v>23</v>
      </c>
      <c r="D85" s="44" t="s">
        <v>3</v>
      </c>
      <c r="E85" s="123" t="s">
        <v>17</v>
      </c>
      <c r="F85" s="124"/>
      <c r="G85" s="124"/>
      <c r="H85" s="124"/>
      <c r="I85" s="125"/>
      <c r="J85" s="126" t="s">
        <v>430</v>
      </c>
      <c r="K85" s="127"/>
      <c r="L85" s="128"/>
      <c r="M85" s="45" t="s">
        <v>21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 t="s">
        <v>236</v>
      </c>
      <c r="D86" s="44" t="s">
        <v>3</v>
      </c>
      <c r="E86" s="123" t="s">
        <v>56</v>
      </c>
      <c r="F86" s="124"/>
      <c r="G86" s="124"/>
      <c r="H86" s="124"/>
      <c r="I86" s="125"/>
      <c r="J86" s="126" t="s">
        <v>431</v>
      </c>
      <c r="K86" s="127"/>
      <c r="L86" s="128"/>
      <c r="M86" s="45" t="s">
        <v>24</v>
      </c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 t="s">
        <v>54</v>
      </c>
      <c r="D87" s="44" t="s">
        <v>3</v>
      </c>
      <c r="E87" s="123" t="s">
        <v>55</v>
      </c>
      <c r="F87" s="124"/>
      <c r="G87" s="124"/>
      <c r="H87" s="124"/>
      <c r="I87" s="125"/>
      <c r="J87" s="126" t="s">
        <v>424</v>
      </c>
      <c r="K87" s="127"/>
      <c r="L87" s="128"/>
      <c r="M87" s="45" t="s">
        <v>24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 t="s">
        <v>50</v>
      </c>
      <c r="D88" s="44" t="s">
        <v>3</v>
      </c>
      <c r="E88" s="123" t="s">
        <v>425</v>
      </c>
      <c r="F88" s="124"/>
      <c r="G88" s="124"/>
      <c r="H88" s="124"/>
      <c r="I88" s="125"/>
      <c r="J88" s="126" t="s">
        <v>426</v>
      </c>
      <c r="K88" s="127"/>
      <c r="L88" s="128"/>
      <c r="M88" s="45" t="s">
        <v>21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 t="s">
        <v>12</v>
      </c>
      <c r="D89" s="44" t="s">
        <v>3</v>
      </c>
      <c r="E89" s="123" t="s">
        <v>51</v>
      </c>
      <c r="F89" s="124"/>
      <c r="G89" s="124"/>
      <c r="H89" s="124"/>
      <c r="I89" s="125"/>
      <c r="J89" s="126" t="s">
        <v>422</v>
      </c>
      <c r="K89" s="127"/>
      <c r="L89" s="128"/>
      <c r="M89" s="45" t="s">
        <v>77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 t="s">
        <v>28</v>
      </c>
      <c r="D90" s="44" t="s">
        <v>3</v>
      </c>
      <c r="E90" s="123" t="s">
        <v>12</v>
      </c>
      <c r="F90" s="124"/>
      <c r="G90" s="124"/>
      <c r="H90" s="124"/>
      <c r="I90" s="125"/>
      <c r="J90" s="126" t="s">
        <v>414</v>
      </c>
      <c r="K90" s="127"/>
      <c r="L90" s="128"/>
      <c r="M90" s="45" t="s">
        <v>72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4"/>
      <c r="B91" s="14"/>
      <c r="C91" s="43" t="s">
        <v>17</v>
      </c>
      <c r="D91" s="44" t="s">
        <v>3</v>
      </c>
      <c r="E91" s="123" t="s">
        <v>20</v>
      </c>
      <c r="F91" s="124"/>
      <c r="G91" s="124"/>
      <c r="H91" s="124"/>
      <c r="I91" s="125"/>
      <c r="J91" s="126" t="s">
        <v>415</v>
      </c>
      <c r="K91" s="127"/>
      <c r="L91" s="128"/>
      <c r="M91" s="45" t="s">
        <v>21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 t="s">
        <v>55</v>
      </c>
      <c r="D92" s="44" t="s">
        <v>3</v>
      </c>
      <c r="E92" s="123" t="s">
        <v>23</v>
      </c>
      <c r="F92" s="124"/>
      <c r="G92" s="124"/>
      <c r="H92" s="124"/>
      <c r="I92" s="125"/>
      <c r="J92" s="126" t="s">
        <v>406</v>
      </c>
      <c r="K92" s="127"/>
      <c r="L92" s="128"/>
      <c r="M92" s="45" t="s">
        <v>77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 t="s">
        <v>50</v>
      </c>
      <c r="D93" s="44" t="s">
        <v>3</v>
      </c>
      <c r="E93" s="123" t="s">
        <v>53</v>
      </c>
      <c r="F93" s="124"/>
      <c r="G93" s="124"/>
      <c r="H93" s="124"/>
      <c r="I93" s="125"/>
      <c r="J93" s="126" t="s">
        <v>407</v>
      </c>
      <c r="K93" s="127"/>
      <c r="L93" s="128"/>
      <c r="M93" s="45" t="s">
        <v>77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4"/>
      <c r="B94" s="14"/>
      <c r="C94" s="43" t="s">
        <v>56</v>
      </c>
      <c r="D94" s="44" t="s">
        <v>3</v>
      </c>
      <c r="E94" s="123" t="s">
        <v>48</v>
      </c>
      <c r="F94" s="124"/>
      <c r="G94" s="124"/>
      <c r="H94" s="124"/>
      <c r="I94" s="125"/>
      <c r="J94" s="126" t="s">
        <v>408</v>
      </c>
      <c r="K94" s="127"/>
      <c r="L94" s="128"/>
      <c r="M94" s="45" t="s">
        <v>21</v>
      </c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4"/>
      <c r="B95" s="14"/>
      <c r="C95" s="43" t="s">
        <v>51</v>
      </c>
      <c r="D95" s="44" t="s">
        <v>3</v>
      </c>
      <c r="E95" s="123" t="s">
        <v>54</v>
      </c>
      <c r="F95" s="124"/>
      <c r="G95" s="124"/>
      <c r="H95" s="124"/>
      <c r="I95" s="125"/>
      <c r="J95" s="126" t="s">
        <v>409</v>
      </c>
      <c r="K95" s="127"/>
      <c r="L95" s="128"/>
      <c r="M95" s="45" t="s">
        <v>21</v>
      </c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3" t="s">
        <v>54</v>
      </c>
      <c r="D97" s="44" t="s">
        <v>3</v>
      </c>
      <c r="E97" s="123" t="s">
        <v>12</v>
      </c>
      <c r="F97" s="124"/>
      <c r="G97" s="124"/>
      <c r="H97" s="124"/>
      <c r="I97" s="125"/>
      <c r="J97" s="126" t="s">
        <v>400</v>
      </c>
      <c r="K97" s="127"/>
      <c r="L97" s="128"/>
      <c r="M97" s="45" t="s">
        <v>77</v>
      </c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4"/>
      <c r="B98" s="14"/>
      <c r="C98" s="43" t="s">
        <v>53</v>
      </c>
      <c r="D98" s="44" t="s">
        <v>3</v>
      </c>
      <c r="E98" s="123" t="s">
        <v>20</v>
      </c>
      <c r="F98" s="124"/>
      <c r="G98" s="124"/>
      <c r="H98" s="124"/>
      <c r="I98" s="125"/>
      <c r="J98" s="126" t="s">
        <v>401</v>
      </c>
      <c r="K98" s="127"/>
      <c r="L98" s="128"/>
      <c r="M98" s="45" t="s">
        <v>21</v>
      </c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4"/>
      <c r="B99" s="14"/>
      <c r="C99" s="43" t="s">
        <v>20</v>
      </c>
      <c r="D99" s="44" t="s">
        <v>3</v>
      </c>
      <c r="E99" s="123" t="s">
        <v>50</v>
      </c>
      <c r="F99" s="124"/>
      <c r="G99" s="124"/>
      <c r="H99" s="124"/>
      <c r="I99" s="125"/>
      <c r="J99" s="126" t="s">
        <v>394</v>
      </c>
      <c r="K99" s="127"/>
      <c r="L99" s="128"/>
      <c r="M99" s="45" t="s">
        <v>24</v>
      </c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4"/>
      <c r="B100" s="14"/>
      <c r="C100" s="43" t="s">
        <v>236</v>
      </c>
      <c r="D100" s="44" t="s">
        <v>3</v>
      </c>
      <c r="E100" s="123" t="s">
        <v>23</v>
      </c>
      <c r="F100" s="124"/>
      <c r="G100" s="124"/>
      <c r="H100" s="124"/>
      <c r="I100" s="125"/>
      <c r="J100" s="126" t="s">
        <v>395</v>
      </c>
      <c r="K100" s="127"/>
      <c r="L100" s="128"/>
      <c r="M100" s="45" t="s">
        <v>77</v>
      </c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4"/>
      <c r="B101" s="14"/>
      <c r="C101" s="43" t="s">
        <v>51</v>
      </c>
      <c r="D101" s="44" t="s">
        <v>3</v>
      </c>
      <c r="E101" s="123" t="s">
        <v>50</v>
      </c>
      <c r="F101" s="124"/>
      <c r="G101" s="124"/>
      <c r="H101" s="124"/>
      <c r="I101" s="125"/>
      <c r="J101" s="126" t="s">
        <v>396</v>
      </c>
      <c r="K101" s="127"/>
      <c r="L101" s="128"/>
      <c r="M101" s="45" t="s">
        <v>21</v>
      </c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3" t="s">
        <v>48</v>
      </c>
      <c r="D102" s="44" t="s">
        <v>3</v>
      </c>
      <c r="E102" s="123" t="s">
        <v>55</v>
      </c>
      <c r="F102" s="124"/>
      <c r="G102" s="124"/>
      <c r="H102" s="124"/>
      <c r="I102" s="125"/>
      <c r="J102" s="126" t="s">
        <v>391</v>
      </c>
      <c r="K102" s="127"/>
      <c r="L102" s="128"/>
      <c r="M102" s="45" t="s">
        <v>72</v>
      </c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4"/>
      <c r="B103" s="14"/>
      <c r="C103" s="43" t="s">
        <v>12</v>
      </c>
      <c r="D103" s="44" t="s">
        <v>3</v>
      </c>
      <c r="E103" s="123" t="s">
        <v>56</v>
      </c>
      <c r="F103" s="124"/>
      <c r="G103" s="124"/>
      <c r="H103" s="124"/>
      <c r="I103" s="125"/>
      <c r="J103" s="126" t="s">
        <v>381</v>
      </c>
      <c r="K103" s="127"/>
      <c r="L103" s="128"/>
      <c r="M103" s="45" t="s">
        <v>77</v>
      </c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3" t="s">
        <v>236</v>
      </c>
      <c r="D104" s="44" t="s">
        <v>3</v>
      </c>
      <c r="E104" s="123" t="s">
        <v>54</v>
      </c>
      <c r="F104" s="124"/>
      <c r="G104" s="124"/>
      <c r="H104" s="124"/>
      <c r="I104" s="125"/>
      <c r="J104" s="126" t="s">
        <v>382</v>
      </c>
      <c r="K104" s="127"/>
      <c r="L104" s="128"/>
      <c r="M104" s="45" t="s">
        <v>47</v>
      </c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4"/>
      <c r="B105" s="14"/>
      <c r="C105" s="43" t="s">
        <v>28</v>
      </c>
      <c r="D105" s="44" t="s">
        <v>3</v>
      </c>
      <c r="E105" s="123" t="s">
        <v>51</v>
      </c>
      <c r="F105" s="124"/>
      <c r="G105" s="124"/>
      <c r="H105" s="124"/>
      <c r="I105" s="125"/>
      <c r="J105" s="126" t="s">
        <v>383</v>
      </c>
      <c r="K105" s="127"/>
      <c r="L105" s="128"/>
      <c r="M105" s="45" t="s">
        <v>77</v>
      </c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4"/>
      <c r="B106" s="14"/>
      <c r="C106" s="43" t="s">
        <v>50</v>
      </c>
      <c r="D106" s="44" t="s">
        <v>3</v>
      </c>
      <c r="E106" s="123" t="s">
        <v>122</v>
      </c>
      <c r="F106" s="124"/>
      <c r="G106" s="124"/>
      <c r="H106" s="124"/>
      <c r="I106" s="125"/>
      <c r="J106" s="126" t="s">
        <v>380</v>
      </c>
      <c r="K106" s="127"/>
      <c r="L106" s="128"/>
      <c r="M106" s="45" t="s">
        <v>21</v>
      </c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4"/>
      <c r="B107" s="14"/>
      <c r="C107" s="43" t="s">
        <v>55</v>
      </c>
      <c r="D107" s="44" t="s">
        <v>3</v>
      </c>
      <c r="E107" s="123" t="s">
        <v>53</v>
      </c>
      <c r="F107" s="124"/>
      <c r="G107" s="124"/>
      <c r="H107" s="124"/>
      <c r="I107" s="125"/>
      <c r="J107" s="126" t="s">
        <v>374</v>
      </c>
      <c r="K107" s="127"/>
      <c r="L107" s="128"/>
      <c r="M107" s="45" t="s">
        <v>77</v>
      </c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3" t="s">
        <v>50</v>
      </c>
      <c r="D108" s="44" t="s">
        <v>3</v>
      </c>
      <c r="E108" s="123" t="s">
        <v>17</v>
      </c>
      <c r="F108" s="124"/>
      <c r="G108" s="124"/>
      <c r="H108" s="124"/>
      <c r="I108" s="125"/>
      <c r="J108" s="126" t="s">
        <v>375</v>
      </c>
      <c r="K108" s="127"/>
      <c r="L108" s="128"/>
      <c r="M108" s="45" t="s">
        <v>72</v>
      </c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4"/>
      <c r="B109" s="14"/>
      <c r="C109" s="43" t="s">
        <v>51</v>
      </c>
      <c r="D109" s="44" t="s">
        <v>3</v>
      </c>
      <c r="E109" s="123" t="s">
        <v>20</v>
      </c>
      <c r="F109" s="124"/>
      <c r="G109" s="124"/>
      <c r="H109" s="124"/>
      <c r="I109" s="125"/>
      <c r="J109" s="126" t="s">
        <v>376</v>
      </c>
      <c r="K109" s="127"/>
      <c r="L109" s="128"/>
      <c r="M109" s="45" t="s">
        <v>377</v>
      </c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4"/>
      <c r="B110" s="14"/>
      <c r="C110" s="43" t="s">
        <v>54</v>
      </c>
      <c r="D110" s="44" t="s">
        <v>3</v>
      </c>
      <c r="E110" s="123" t="s">
        <v>48</v>
      </c>
      <c r="F110" s="124"/>
      <c r="G110" s="124"/>
      <c r="H110" s="124"/>
      <c r="I110" s="125"/>
      <c r="J110" s="126" t="s">
        <v>366</v>
      </c>
      <c r="K110" s="127"/>
      <c r="L110" s="128"/>
      <c r="M110" s="45" t="s">
        <v>77</v>
      </c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4"/>
      <c r="B111" s="14"/>
      <c r="C111" s="43" t="s">
        <v>51</v>
      </c>
      <c r="D111" s="44" t="s">
        <v>3</v>
      </c>
      <c r="E111" s="123" t="s">
        <v>154</v>
      </c>
      <c r="F111" s="124"/>
      <c r="G111" s="124"/>
      <c r="H111" s="124"/>
      <c r="I111" s="125"/>
      <c r="J111" s="126" t="s">
        <v>367</v>
      </c>
      <c r="K111" s="127"/>
      <c r="L111" s="128"/>
      <c r="M111" s="45" t="s">
        <v>72</v>
      </c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3" t="s">
        <v>48</v>
      </c>
      <c r="D112" s="44" t="s">
        <v>3</v>
      </c>
      <c r="E112" s="123" t="s">
        <v>53</v>
      </c>
      <c r="F112" s="124"/>
      <c r="G112" s="124"/>
      <c r="H112" s="124"/>
      <c r="I112" s="125"/>
      <c r="J112" s="126" t="s">
        <v>359</v>
      </c>
      <c r="K112" s="127"/>
      <c r="L112" s="128"/>
      <c r="M112" s="45" t="s">
        <v>24</v>
      </c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4"/>
      <c r="B113" s="14"/>
      <c r="C113" s="43" t="s">
        <v>17</v>
      </c>
      <c r="D113" s="44" t="s">
        <v>3</v>
      </c>
      <c r="E113" s="123" t="s">
        <v>122</v>
      </c>
      <c r="F113" s="124"/>
      <c r="G113" s="124"/>
      <c r="H113" s="124"/>
      <c r="I113" s="125"/>
      <c r="J113" s="126" t="s">
        <v>354</v>
      </c>
      <c r="K113" s="127"/>
      <c r="L113" s="128"/>
      <c r="M113" s="45" t="s">
        <v>21</v>
      </c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4"/>
      <c r="B114" s="14"/>
      <c r="C114" s="43" t="s">
        <v>12</v>
      </c>
      <c r="D114" s="44" t="s">
        <v>3</v>
      </c>
      <c r="E114" s="123" t="s">
        <v>51</v>
      </c>
      <c r="F114" s="124"/>
      <c r="G114" s="124"/>
      <c r="H114" s="124"/>
      <c r="I114" s="125"/>
      <c r="J114" s="126" t="s">
        <v>355</v>
      </c>
      <c r="K114" s="127"/>
      <c r="L114" s="128"/>
      <c r="M114" s="45" t="s">
        <v>77</v>
      </c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4"/>
      <c r="B115" s="14"/>
      <c r="C115" s="43" t="s">
        <v>23</v>
      </c>
      <c r="D115" s="44" t="s">
        <v>3</v>
      </c>
      <c r="E115" s="123" t="s">
        <v>50</v>
      </c>
      <c r="F115" s="124"/>
      <c r="G115" s="124"/>
      <c r="H115" s="124"/>
      <c r="I115" s="125"/>
      <c r="J115" s="126" t="s">
        <v>356</v>
      </c>
      <c r="K115" s="127"/>
      <c r="L115" s="128"/>
      <c r="M115" s="45" t="s">
        <v>72</v>
      </c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3" t="s">
        <v>236</v>
      </c>
      <c r="D116" s="44" t="s">
        <v>3</v>
      </c>
      <c r="E116" s="123" t="s">
        <v>56</v>
      </c>
      <c r="F116" s="124"/>
      <c r="G116" s="124"/>
      <c r="H116" s="124"/>
      <c r="I116" s="125"/>
      <c r="J116" s="126" t="s">
        <v>357</v>
      </c>
      <c r="K116" s="127"/>
      <c r="L116" s="128"/>
      <c r="M116" s="45" t="s">
        <v>77</v>
      </c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4"/>
      <c r="B117" s="14"/>
      <c r="C117" s="43" t="s">
        <v>20</v>
      </c>
      <c r="D117" s="44" t="s">
        <v>3</v>
      </c>
      <c r="E117" s="123" t="s">
        <v>54</v>
      </c>
      <c r="F117" s="124"/>
      <c r="G117" s="124"/>
      <c r="H117" s="124"/>
      <c r="I117" s="125"/>
      <c r="J117" s="126" t="s">
        <v>358</v>
      </c>
      <c r="K117" s="127"/>
      <c r="L117" s="128"/>
      <c r="M117" s="45" t="s">
        <v>72</v>
      </c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4"/>
      <c r="B118" s="14"/>
      <c r="C118" s="43" t="s">
        <v>50</v>
      </c>
      <c r="D118" s="44" t="s">
        <v>3</v>
      </c>
      <c r="E118" s="123" t="s">
        <v>56</v>
      </c>
      <c r="F118" s="124"/>
      <c r="G118" s="124"/>
      <c r="H118" s="124"/>
      <c r="I118" s="125"/>
      <c r="J118" s="126" t="s">
        <v>346</v>
      </c>
      <c r="K118" s="127"/>
      <c r="L118" s="128"/>
      <c r="M118" s="45" t="s">
        <v>24</v>
      </c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4"/>
      <c r="B119" s="14"/>
      <c r="C119" s="43" t="s">
        <v>53</v>
      </c>
      <c r="D119" s="44" t="s">
        <v>3</v>
      </c>
      <c r="E119" s="123" t="s">
        <v>54</v>
      </c>
      <c r="F119" s="124"/>
      <c r="G119" s="124"/>
      <c r="H119" s="124"/>
      <c r="I119" s="125"/>
      <c r="J119" s="126" t="s">
        <v>339</v>
      </c>
      <c r="K119" s="127"/>
      <c r="L119" s="128"/>
      <c r="M119" s="45" t="s">
        <v>21</v>
      </c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4"/>
      <c r="B120" s="14"/>
      <c r="C120" s="43" t="s">
        <v>28</v>
      </c>
      <c r="D120" s="44" t="s">
        <v>3</v>
      </c>
      <c r="E120" s="123" t="s">
        <v>55</v>
      </c>
      <c r="F120" s="124"/>
      <c r="G120" s="124"/>
      <c r="H120" s="124"/>
      <c r="I120" s="125"/>
      <c r="J120" s="126" t="s">
        <v>340</v>
      </c>
      <c r="K120" s="127"/>
      <c r="L120" s="128"/>
      <c r="M120" s="45" t="s">
        <v>24</v>
      </c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3" t="s">
        <v>17</v>
      </c>
      <c r="D121" s="44" t="s">
        <v>3</v>
      </c>
      <c r="E121" s="123" t="s">
        <v>53</v>
      </c>
      <c r="F121" s="124"/>
      <c r="G121" s="124"/>
      <c r="H121" s="124"/>
      <c r="I121" s="125"/>
      <c r="J121" s="126" t="s">
        <v>341</v>
      </c>
      <c r="K121" s="127"/>
      <c r="L121" s="128"/>
      <c r="M121" s="45" t="s">
        <v>342</v>
      </c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4"/>
      <c r="B122" s="14"/>
      <c r="C122" s="43" t="s">
        <v>23</v>
      </c>
      <c r="D122" s="44" t="s">
        <v>3</v>
      </c>
      <c r="E122" s="123" t="s">
        <v>51</v>
      </c>
      <c r="F122" s="124"/>
      <c r="G122" s="124"/>
      <c r="H122" s="124"/>
      <c r="I122" s="125"/>
      <c r="J122" s="126" t="s">
        <v>343</v>
      </c>
      <c r="K122" s="127"/>
      <c r="L122" s="128"/>
      <c r="M122" s="45" t="s">
        <v>77</v>
      </c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3" t="s">
        <v>236</v>
      </c>
      <c r="D123" s="44" t="s">
        <v>3</v>
      </c>
      <c r="E123" s="123" t="s">
        <v>17</v>
      </c>
      <c r="F123" s="124"/>
      <c r="G123" s="124"/>
      <c r="H123" s="124"/>
      <c r="I123" s="125"/>
      <c r="J123" s="126" t="s">
        <v>331</v>
      </c>
      <c r="K123" s="127"/>
      <c r="L123" s="128"/>
      <c r="M123" s="45" t="s">
        <v>332</v>
      </c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3" t="s">
        <v>56</v>
      </c>
      <c r="D124" s="44" t="s">
        <v>3</v>
      </c>
      <c r="E124" s="123" t="s">
        <v>23</v>
      </c>
      <c r="F124" s="124"/>
      <c r="G124" s="124"/>
      <c r="H124" s="124"/>
      <c r="I124" s="125"/>
      <c r="J124" s="126" t="s">
        <v>326</v>
      </c>
      <c r="K124" s="127"/>
      <c r="L124" s="128"/>
      <c r="M124" s="45" t="s">
        <v>24</v>
      </c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4"/>
      <c r="B125" s="14"/>
      <c r="C125" s="43" t="s">
        <v>48</v>
      </c>
      <c r="D125" s="44" t="s">
        <v>3</v>
      </c>
      <c r="E125" s="123" t="s">
        <v>20</v>
      </c>
      <c r="F125" s="124"/>
      <c r="G125" s="124"/>
      <c r="H125" s="124"/>
      <c r="I125" s="125"/>
      <c r="J125" s="126" t="s">
        <v>327</v>
      </c>
      <c r="K125" s="127"/>
      <c r="L125" s="128"/>
      <c r="M125" s="45" t="s">
        <v>24</v>
      </c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3" t="s">
        <v>55</v>
      </c>
      <c r="D126" s="44" t="s">
        <v>3</v>
      </c>
      <c r="E126" s="123" t="s">
        <v>12</v>
      </c>
      <c r="F126" s="124"/>
      <c r="G126" s="124"/>
      <c r="H126" s="124"/>
      <c r="I126" s="125"/>
      <c r="J126" s="126" t="s">
        <v>320</v>
      </c>
      <c r="K126" s="127"/>
      <c r="L126" s="128"/>
      <c r="M126" s="45" t="s">
        <v>21</v>
      </c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3" t="s">
        <v>28</v>
      </c>
      <c r="D127" s="44" t="s">
        <v>3</v>
      </c>
      <c r="E127" s="123" t="s">
        <v>154</v>
      </c>
      <c r="F127" s="124"/>
      <c r="G127" s="124"/>
      <c r="H127" s="124"/>
      <c r="I127" s="125"/>
      <c r="J127" s="126" t="s">
        <v>321</v>
      </c>
      <c r="K127" s="127"/>
      <c r="L127" s="128"/>
      <c r="M127" s="45" t="s">
        <v>77</v>
      </c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3" t="s">
        <v>54</v>
      </c>
      <c r="D128" s="44" t="s">
        <v>3</v>
      </c>
      <c r="E128" s="123" t="s">
        <v>122</v>
      </c>
      <c r="F128" s="124"/>
      <c r="G128" s="124"/>
      <c r="H128" s="124"/>
      <c r="I128" s="125"/>
      <c r="J128" s="126" t="s">
        <v>312</v>
      </c>
      <c r="K128" s="127"/>
      <c r="L128" s="128"/>
      <c r="M128" s="45" t="s">
        <v>72</v>
      </c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3" t="s">
        <v>12</v>
      </c>
      <c r="D129" s="44" t="s">
        <v>3</v>
      </c>
      <c r="E129" s="123" t="s">
        <v>50</v>
      </c>
      <c r="F129" s="124"/>
      <c r="G129" s="124"/>
      <c r="H129" s="124"/>
      <c r="I129" s="125"/>
      <c r="J129" s="126" t="s">
        <v>313</v>
      </c>
      <c r="K129" s="127"/>
      <c r="L129" s="128"/>
      <c r="M129" s="45" t="s">
        <v>77</v>
      </c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3" t="s">
        <v>236</v>
      </c>
      <c r="D130" s="44" t="s">
        <v>3</v>
      </c>
      <c r="E130" s="123" t="s">
        <v>48</v>
      </c>
      <c r="F130" s="124"/>
      <c r="G130" s="124"/>
      <c r="H130" s="124"/>
      <c r="I130" s="125"/>
      <c r="J130" s="126" t="s">
        <v>307</v>
      </c>
      <c r="K130" s="127"/>
      <c r="L130" s="128"/>
      <c r="M130" s="45" t="s">
        <v>24</v>
      </c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3" t="s">
        <v>53</v>
      </c>
      <c r="D131" s="44" t="s">
        <v>3</v>
      </c>
      <c r="E131" s="123" t="s">
        <v>23</v>
      </c>
      <c r="F131" s="124"/>
      <c r="G131" s="124"/>
      <c r="H131" s="124"/>
      <c r="I131" s="125"/>
      <c r="J131" s="126" t="s">
        <v>308</v>
      </c>
      <c r="K131" s="127"/>
      <c r="L131" s="128"/>
      <c r="M131" s="45" t="s">
        <v>309</v>
      </c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3" t="s">
        <v>56</v>
      </c>
      <c r="D132" s="44" t="s">
        <v>3</v>
      </c>
      <c r="E132" s="123" t="s">
        <v>55</v>
      </c>
      <c r="F132" s="124"/>
      <c r="G132" s="124"/>
      <c r="H132" s="124"/>
      <c r="I132" s="125"/>
      <c r="J132" s="126" t="s">
        <v>310</v>
      </c>
      <c r="K132" s="127"/>
      <c r="L132" s="128"/>
      <c r="M132" s="45" t="s">
        <v>21</v>
      </c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3" t="s">
        <v>54</v>
      </c>
      <c r="D133" s="44" t="s">
        <v>3</v>
      </c>
      <c r="E133" s="123" t="s">
        <v>56</v>
      </c>
      <c r="F133" s="124"/>
      <c r="G133" s="124"/>
      <c r="H133" s="124"/>
      <c r="I133" s="125"/>
      <c r="J133" s="126" t="s">
        <v>296</v>
      </c>
      <c r="K133" s="127"/>
      <c r="L133" s="128"/>
      <c r="M133" s="45" t="s">
        <v>77</v>
      </c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3" t="s">
        <v>48</v>
      </c>
      <c r="D134" s="44" t="s">
        <v>3</v>
      </c>
      <c r="E134" s="123" t="s">
        <v>17</v>
      </c>
      <c r="F134" s="124"/>
      <c r="G134" s="124"/>
      <c r="H134" s="124"/>
      <c r="I134" s="125"/>
      <c r="J134" s="126" t="s">
        <v>287</v>
      </c>
      <c r="K134" s="127"/>
      <c r="L134" s="128"/>
      <c r="M134" s="45" t="s">
        <v>21</v>
      </c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3" t="s">
        <v>53</v>
      </c>
      <c r="D135" s="44" t="s">
        <v>3</v>
      </c>
      <c r="E135" s="123" t="s">
        <v>122</v>
      </c>
      <c r="F135" s="124"/>
      <c r="G135" s="124"/>
      <c r="H135" s="124"/>
      <c r="I135" s="125"/>
      <c r="J135" s="126" t="s">
        <v>288</v>
      </c>
      <c r="K135" s="127"/>
      <c r="L135" s="128"/>
      <c r="M135" s="45" t="s">
        <v>47</v>
      </c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3" t="s">
        <v>55</v>
      </c>
      <c r="D136" s="44" t="s">
        <v>3</v>
      </c>
      <c r="E136" s="123" t="s">
        <v>50</v>
      </c>
      <c r="F136" s="124"/>
      <c r="G136" s="124"/>
      <c r="H136" s="124"/>
      <c r="I136" s="125"/>
      <c r="J136" s="126" t="s">
        <v>289</v>
      </c>
      <c r="K136" s="127"/>
      <c r="L136" s="128"/>
      <c r="M136" s="45" t="s">
        <v>77</v>
      </c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3" t="s">
        <v>12</v>
      </c>
      <c r="D137" s="44" t="s">
        <v>3</v>
      </c>
      <c r="E137" s="123" t="s">
        <v>154</v>
      </c>
      <c r="F137" s="124"/>
      <c r="G137" s="124"/>
      <c r="H137" s="124"/>
      <c r="I137" s="125"/>
      <c r="J137" s="126" t="s">
        <v>284</v>
      </c>
      <c r="K137" s="127"/>
      <c r="L137" s="128"/>
      <c r="M137" s="45" t="s">
        <v>77</v>
      </c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3" t="s">
        <v>23</v>
      </c>
      <c r="D138" s="44" t="s">
        <v>3</v>
      </c>
      <c r="E138" s="123" t="s">
        <v>20</v>
      </c>
      <c r="F138" s="124"/>
      <c r="G138" s="124"/>
      <c r="H138" s="124"/>
      <c r="I138" s="125"/>
      <c r="J138" s="126" t="s">
        <v>285</v>
      </c>
      <c r="K138" s="127"/>
      <c r="L138" s="128"/>
      <c r="M138" s="45" t="s">
        <v>21</v>
      </c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3" t="s">
        <v>28</v>
      </c>
      <c r="D139" s="44" t="s">
        <v>3</v>
      </c>
      <c r="E139" s="123" t="s">
        <v>20</v>
      </c>
      <c r="F139" s="124"/>
      <c r="G139" s="124"/>
      <c r="H139" s="124"/>
      <c r="I139" s="125"/>
      <c r="J139" s="126" t="s">
        <v>282</v>
      </c>
      <c r="K139" s="127"/>
      <c r="L139" s="128"/>
      <c r="M139" s="45" t="s">
        <v>72</v>
      </c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3" t="s">
        <v>23</v>
      </c>
      <c r="D140" s="44" t="s">
        <v>3</v>
      </c>
      <c r="E140" s="123" t="s">
        <v>17</v>
      </c>
      <c r="F140" s="124"/>
      <c r="G140" s="124"/>
      <c r="H140" s="124"/>
      <c r="I140" s="125"/>
      <c r="J140" s="126" t="s">
        <v>274</v>
      </c>
      <c r="K140" s="127"/>
      <c r="L140" s="128"/>
      <c r="M140" s="45" t="s">
        <v>21</v>
      </c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3" t="s">
        <v>50</v>
      </c>
      <c r="D141" s="44" t="s">
        <v>3</v>
      </c>
      <c r="E141" s="123" t="s">
        <v>48</v>
      </c>
      <c r="F141" s="124"/>
      <c r="G141" s="124"/>
      <c r="H141" s="124"/>
      <c r="I141" s="125"/>
      <c r="J141" s="126" t="s">
        <v>275</v>
      </c>
      <c r="K141" s="127"/>
      <c r="L141" s="128"/>
      <c r="M141" s="45" t="s">
        <v>276</v>
      </c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3" t="s">
        <v>54</v>
      </c>
      <c r="D142" s="44" t="s">
        <v>3</v>
      </c>
      <c r="E142" s="123" t="s">
        <v>23</v>
      </c>
      <c r="F142" s="124"/>
      <c r="G142" s="124"/>
      <c r="H142" s="124"/>
      <c r="I142" s="125"/>
      <c r="J142" s="126" t="s">
        <v>277</v>
      </c>
      <c r="K142" s="127"/>
      <c r="L142" s="128"/>
      <c r="M142" s="45" t="s">
        <v>21</v>
      </c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3" t="s">
        <v>56</v>
      </c>
      <c r="D143" s="44" t="s">
        <v>3</v>
      </c>
      <c r="E143" s="123" t="s">
        <v>53</v>
      </c>
      <c r="F143" s="124"/>
      <c r="G143" s="124"/>
      <c r="H143" s="124"/>
      <c r="I143" s="125"/>
      <c r="J143" s="126" t="s">
        <v>278</v>
      </c>
      <c r="K143" s="127"/>
      <c r="L143" s="128"/>
      <c r="M143" s="45" t="s">
        <v>24</v>
      </c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3" t="s">
        <v>236</v>
      </c>
      <c r="D144" s="44" t="s">
        <v>3</v>
      </c>
      <c r="E144" s="123" t="s">
        <v>55</v>
      </c>
      <c r="F144" s="124"/>
      <c r="G144" s="124"/>
      <c r="H144" s="124"/>
      <c r="I144" s="125"/>
      <c r="J144" s="126" t="s">
        <v>260</v>
      </c>
      <c r="K144" s="127"/>
      <c r="L144" s="128"/>
      <c r="M144" s="45" t="s">
        <v>21</v>
      </c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3" t="s">
        <v>17</v>
      </c>
      <c r="D145" s="44" t="s">
        <v>3</v>
      </c>
      <c r="E145" s="123" t="s">
        <v>51</v>
      </c>
      <c r="F145" s="124"/>
      <c r="G145" s="124"/>
      <c r="H145" s="124"/>
      <c r="I145" s="125"/>
      <c r="J145" s="126" t="s">
        <v>259</v>
      </c>
      <c r="K145" s="127"/>
      <c r="L145" s="128"/>
      <c r="M145" s="45" t="s">
        <v>24</v>
      </c>
      <c r="N145" s="16"/>
      <c r="O145" s="16"/>
      <c r="P145" s="16"/>
      <c r="Q145" s="21"/>
      <c r="R145" s="21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4"/>
      <c r="B146" s="14"/>
      <c r="C146" s="43" t="s">
        <v>51</v>
      </c>
      <c r="D146" s="44" t="s">
        <v>3</v>
      </c>
      <c r="E146" s="123" t="s">
        <v>53</v>
      </c>
      <c r="F146" s="124"/>
      <c r="G146" s="124"/>
      <c r="H146" s="124"/>
      <c r="I146" s="125"/>
      <c r="J146" s="126" t="s">
        <v>257</v>
      </c>
      <c r="K146" s="127"/>
      <c r="L146" s="128"/>
      <c r="M146" s="45" t="s">
        <v>21</v>
      </c>
      <c r="N146" s="16"/>
      <c r="O146" s="16"/>
      <c r="P146" s="16"/>
      <c r="Q146" s="21"/>
      <c r="R146" s="21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3" t="s">
        <v>54</v>
      </c>
      <c r="D147" s="44" t="s">
        <v>3</v>
      </c>
      <c r="E147" s="123" t="s">
        <v>50</v>
      </c>
      <c r="F147" s="124"/>
      <c r="G147" s="124"/>
      <c r="H147" s="124"/>
      <c r="I147" s="125"/>
      <c r="J147" s="126" t="s">
        <v>258</v>
      </c>
      <c r="K147" s="127"/>
      <c r="L147" s="128"/>
      <c r="M147" s="45" t="s">
        <v>72</v>
      </c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4"/>
      <c r="B148" s="14"/>
      <c r="C148" s="43" t="s">
        <v>56</v>
      </c>
      <c r="D148" s="44" t="s">
        <v>3</v>
      </c>
      <c r="E148" s="123" t="s">
        <v>48</v>
      </c>
      <c r="F148" s="124"/>
      <c r="G148" s="124"/>
      <c r="H148" s="124"/>
      <c r="I148" s="125"/>
      <c r="J148" s="126" t="s">
        <v>239</v>
      </c>
      <c r="K148" s="127"/>
      <c r="L148" s="128"/>
      <c r="M148" s="45" t="s">
        <v>24</v>
      </c>
      <c r="N148" s="16"/>
      <c r="O148" s="16"/>
      <c r="P148" s="16"/>
      <c r="Q148" s="21"/>
      <c r="R148" s="21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4"/>
      <c r="B149" s="14"/>
      <c r="C149" s="43" t="s">
        <v>12</v>
      </c>
      <c r="D149" s="44" t="s">
        <v>3</v>
      </c>
      <c r="E149" s="123" t="s">
        <v>17</v>
      </c>
      <c r="F149" s="124"/>
      <c r="G149" s="124"/>
      <c r="H149" s="124"/>
      <c r="I149" s="125"/>
      <c r="J149" s="126" t="s">
        <v>240</v>
      </c>
      <c r="K149" s="127"/>
      <c r="L149" s="128"/>
      <c r="M149" s="45" t="s">
        <v>77</v>
      </c>
      <c r="N149" s="16"/>
      <c r="O149" s="16"/>
      <c r="P149" s="16"/>
      <c r="Q149" s="21"/>
      <c r="R149" s="21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4"/>
      <c r="B150" s="14"/>
      <c r="C150" s="43" t="s">
        <v>55</v>
      </c>
      <c r="D150" s="44" t="s">
        <v>3</v>
      </c>
      <c r="E150" s="123" t="s">
        <v>23</v>
      </c>
      <c r="F150" s="124"/>
      <c r="G150" s="124"/>
      <c r="H150" s="124"/>
      <c r="I150" s="125"/>
      <c r="J150" s="126" t="s">
        <v>247</v>
      </c>
      <c r="K150" s="127"/>
      <c r="L150" s="128"/>
      <c r="M150" s="45" t="s">
        <v>77</v>
      </c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4"/>
      <c r="B151" s="14"/>
      <c r="C151" s="43" t="s">
        <v>20</v>
      </c>
      <c r="D151" s="44" t="s">
        <v>3</v>
      </c>
      <c r="E151" s="123" t="s">
        <v>154</v>
      </c>
      <c r="F151" s="124"/>
      <c r="G151" s="124"/>
      <c r="H151" s="124"/>
      <c r="I151" s="125"/>
      <c r="J151" s="126" t="s">
        <v>248</v>
      </c>
      <c r="K151" s="127"/>
      <c r="L151" s="128"/>
      <c r="M151" s="45" t="s">
        <v>47</v>
      </c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3" t="s">
        <v>55</v>
      </c>
      <c r="D152" s="44" t="s">
        <v>3</v>
      </c>
      <c r="E152" s="123" t="s">
        <v>51</v>
      </c>
      <c r="F152" s="124"/>
      <c r="G152" s="124"/>
      <c r="H152" s="124"/>
      <c r="I152" s="125"/>
      <c r="J152" s="126" t="s">
        <v>216</v>
      </c>
      <c r="K152" s="127"/>
      <c r="L152" s="128"/>
      <c r="M152" s="45" t="s">
        <v>77</v>
      </c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4"/>
      <c r="B153" s="14"/>
      <c r="C153" s="43" t="s">
        <v>56</v>
      </c>
      <c r="D153" s="44" t="s">
        <v>3</v>
      </c>
      <c r="E153" s="123" t="s">
        <v>17</v>
      </c>
      <c r="F153" s="124"/>
      <c r="G153" s="124"/>
      <c r="H153" s="124"/>
      <c r="I153" s="125"/>
      <c r="J153" s="126" t="s">
        <v>217</v>
      </c>
      <c r="K153" s="127"/>
      <c r="L153" s="128"/>
      <c r="M153" s="45" t="s">
        <v>21</v>
      </c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14"/>
      <c r="B154" s="14"/>
      <c r="C154" s="43" t="s">
        <v>48</v>
      </c>
      <c r="D154" s="44" t="s">
        <v>3</v>
      </c>
      <c r="E154" s="123" t="s">
        <v>122</v>
      </c>
      <c r="F154" s="124"/>
      <c r="G154" s="124"/>
      <c r="H154" s="124"/>
      <c r="I154" s="125"/>
      <c r="J154" s="126" t="s">
        <v>218</v>
      </c>
      <c r="K154" s="127"/>
      <c r="L154" s="128"/>
      <c r="M154" s="45" t="s">
        <v>21</v>
      </c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14"/>
      <c r="B155" s="14"/>
      <c r="C155" s="43" t="s">
        <v>236</v>
      </c>
      <c r="D155" s="44" t="s">
        <v>3</v>
      </c>
      <c r="E155" s="123" t="s">
        <v>53</v>
      </c>
      <c r="F155" s="124"/>
      <c r="G155" s="124"/>
      <c r="H155" s="124"/>
      <c r="I155" s="125"/>
      <c r="J155" s="126" t="s">
        <v>237</v>
      </c>
      <c r="K155" s="127"/>
      <c r="L155" s="128"/>
      <c r="M155" s="45" t="s">
        <v>21</v>
      </c>
      <c r="N155" s="16"/>
      <c r="O155" s="16"/>
      <c r="P155" s="16"/>
      <c r="Q155" s="21"/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14"/>
      <c r="B156" s="14"/>
      <c r="C156" s="43" t="s">
        <v>12</v>
      </c>
      <c r="D156" s="44" t="s">
        <v>3</v>
      </c>
      <c r="E156" s="123" t="s">
        <v>20</v>
      </c>
      <c r="F156" s="124"/>
      <c r="G156" s="124"/>
      <c r="H156" s="124"/>
      <c r="I156" s="125"/>
      <c r="J156" s="126" t="s">
        <v>238</v>
      </c>
      <c r="K156" s="127"/>
      <c r="L156" s="128"/>
      <c r="M156" s="45" t="s">
        <v>21</v>
      </c>
      <c r="N156" s="16"/>
      <c r="O156" s="16"/>
      <c r="P156" s="16"/>
      <c r="Q156" s="21"/>
      <c r="R156" s="21"/>
      <c r="S156" s="22"/>
      <c r="T156" s="23"/>
      <c r="U156" s="23"/>
      <c r="V156" s="23"/>
      <c r="W156" s="23"/>
      <c r="X156" s="23"/>
      <c r="Y156" s="19"/>
      <c r="Z156" s="20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0.25" customHeight="1">
      <c r="A157" s="14"/>
      <c r="B157" s="14"/>
      <c r="C157" s="43" t="s">
        <v>50</v>
      </c>
      <c r="D157" s="44" t="s">
        <v>3</v>
      </c>
      <c r="E157" s="123" t="s">
        <v>53</v>
      </c>
      <c r="F157" s="124"/>
      <c r="G157" s="124"/>
      <c r="H157" s="124"/>
      <c r="I157" s="125"/>
      <c r="J157" s="126" t="s">
        <v>187</v>
      </c>
      <c r="K157" s="127"/>
      <c r="L157" s="128"/>
      <c r="M157" s="45" t="s">
        <v>72</v>
      </c>
      <c r="N157" s="16"/>
      <c r="O157" s="16"/>
      <c r="P157" s="16"/>
      <c r="Q157" s="21"/>
      <c r="R157" s="21"/>
      <c r="S157" s="22"/>
      <c r="T157" s="23"/>
      <c r="U157" s="23"/>
      <c r="V157" s="23"/>
      <c r="W157" s="23"/>
      <c r="X157" s="23"/>
      <c r="Y157" s="19"/>
      <c r="Z157" s="20"/>
      <c r="AA157" s="15"/>
      <c r="AB157" s="17"/>
      <c r="AC157" s="18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0.25" customHeight="1">
      <c r="A158" s="14"/>
      <c r="B158" s="14"/>
      <c r="C158" s="43" t="s">
        <v>51</v>
      </c>
      <c r="D158" s="44" t="s">
        <v>3</v>
      </c>
      <c r="E158" s="123" t="s">
        <v>48</v>
      </c>
      <c r="F158" s="124"/>
      <c r="G158" s="124"/>
      <c r="H158" s="124"/>
      <c r="I158" s="125"/>
      <c r="J158" s="126" t="s">
        <v>188</v>
      </c>
      <c r="K158" s="127"/>
      <c r="L158" s="128"/>
      <c r="M158" s="45" t="s">
        <v>21</v>
      </c>
      <c r="N158" s="16"/>
      <c r="O158" s="16"/>
      <c r="P158" s="16"/>
      <c r="Q158" s="21"/>
      <c r="R158" s="21"/>
      <c r="S158" s="22"/>
      <c r="T158" s="23"/>
      <c r="U158" s="23"/>
      <c r="V158" s="23"/>
      <c r="W158" s="23"/>
      <c r="X158" s="23"/>
      <c r="Y158" s="19"/>
      <c r="Z158" s="20"/>
      <c r="AA158" s="15"/>
      <c r="AB158" s="17"/>
      <c r="AC158" s="18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0.25" customHeight="1">
      <c r="A159" s="14"/>
      <c r="B159" s="14"/>
      <c r="C159" s="43" t="s">
        <v>20</v>
      </c>
      <c r="D159" s="44" t="s">
        <v>3</v>
      </c>
      <c r="E159" s="123" t="s">
        <v>55</v>
      </c>
      <c r="F159" s="124"/>
      <c r="G159" s="124"/>
      <c r="H159" s="124"/>
      <c r="I159" s="125"/>
      <c r="J159" s="126" t="s">
        <v>200</v>
      </c>
      <c r="K159" s="127"/>
      <c r="L159" s="128"/>
      <c r="M159" s="45" t="s">
        <v>21</v>
      </c>
      <c r="N159" s="16"/>
      <c r="O159" s="16"/>
      <c r="P159" s="16"/>
      <c r="Q159" s="21"/>
      <c r="R159" s="21"/>
      <c r="S159" s="22"/>
      <c r="T159" s="23"/>
      <c r="U159" s="23"/>
      <c r="V159" s="23"/>
      <c r="W159" s="23"/>
      <c r="X159" s="23"/>
      <c r="Y159" s="19"/>
      <c r="Z159" s="20"/>
      <c r="AA159" s="15"/>
      <c r="AB159" s="17"/>
      <c r="AC159" s="18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0.25" customHeight="1">
      <c r="A160" s="14"/>
      <c r="B160" s="14"/>
      <c r="C160" s="43" t="s">
        <v>17</v>
      </c>
      <c r="D160" s="44" t="s">
        <v>3</v>
      </c>
      <c r="E160" s="123" t="s">
        <v>54</v>
      </c>
      <c r="F160" s="124"/>
      <c r="G160" s="124"/>
      <c r="H160" s="124"/>
      <c r="I160" s="125"/>
      <c r="J160" s="126" t="s">
        <v>201</v>
      </c>
      <c r="K160" s="127"/>
      <c r="L160" s="128"/>
      <c r="M160" s="45" t="s">
        <v>72</v>
      </c>
      <c r="N160" s="16"/>
      <c r="O160" s="16"/>
      <c r="P160" s="16"/>
      <c r="Q160" s="21"/>
      <c r="R160" s="21"/>
      <c r="S160" s="22"/>
      <c r="T160" s="23"/>
      <c r="U160" s="23"/>
      <c r="V160" s="23"/>
      <c r="W160" s="23"/>
      <c r="X160" s="23"/>
      <c r="Y160" s="19"/>
      <c r="Z160" s="20"/>
      <c r="AA160" s="15"/>
      <c r="AB160" s="17"/>
      <c r="AC160" s="18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.25" customHeight="1">
      <c r="A161" s="14"/>
      <c r="B161" s="14"/>
      <c r="C161" s="43" t="s">
        <v>28</v>
      </c>
      <c r="D161" s="44" t="s">
        <v>3</v>
      </c>
      <c r="E161" s="123" t="s">
        <v>56</v>
      </c>
      <c r="F161" s="124"/>
      <c r="G161" s="124"/>
      <c r="H161" s="124"/>
      <c r="I161" s="125"/>
      <c r="J161" s="126" t="s">
        <v>210</v>
      </c>
      <c r="K161" s="127"/>
      <c r="L161" s="128"/>
      <c r="M161" s="45" t="s">
        <v>77</v>
      </c>
      <c r="N161" s="16"/>
      <c r="O161" s="16"/>
      <c r="P161" s="16"/>
      <c r="Q161" s="21"/>
      <c r="R161" s="21"/>
      <c r="S161" s="22"/>
      <c r="T161" s="23"/>
      <c r="U161" s="23"/>
      <c r="V161" s="23"/>
      <c r="W161" s="23"/>
      <c r="X161" s="23"/>
      <c r="Y161" s="19"/>
      <c r="Z161" s="20"/>
      <c r="AA161" s="15"/>
      <c r="AB161" s="17"/>
      <c r="AC161" s="18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0.25" customHeight="1">
      <c r="A162" s="14"/>
      <c r="B162" s="14"/>
      <c r="C162" s="43" t="s">
        <v>23</v>
      </c>
      <c r="D162" s="44" t="s">
        <v>3</v>
      </c>
      <c r="E162" s="123" t="s">
        <v>12</v>
      </c>
      <c r="F162" s="124"/>
      <c r="G162" s="124"/>
      <c r="H162" s="124"/>
      <c r="I162" s="125"/>
      <c r="J162" s="126" t="s">
        <v>215</v>
      </c>
      <c r="K162" s="127"/>
      <c r="L162" s="128"/>
      <c r="M162" s="45" t="s">
        <v>21</v>
      </c>
      <c r="N162" s="16"/>
      <c r="O162" s="16"/>
      <c r="P162" s="16"/>
      <c r="Q162" s="21"/>
      <c r="R162" s="21"/>
      <c r="S162" s="22"/>
      <c r="T162" s="23"/>
      <c r="U162" s="23"/>
      <c r="V162" s="23"/>
      <c r="W162" s="23"/>
      <c r="X162" s="23"/>
      <c r="Y162" s="19"/>
      <c r="Z162" s="20"/>
      <c r="AA162" s="15"/>
      <c r="AB162" s="17"/>
      <c r="AC162" s="18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0.25" customHeight="1">
      <c r="A163" s="24"/>
      <c r="B163" s="14"/>
      <c r="C163" s="43" t="s">
        <v>12</v>
      </c>
      <c r="D163" s="44" t="s">
        <v>3</v>
      </c>
      <c r="E163" s="123" t="s">
        <v>48</v>
      </c>
      <c r="F163" s="124"/>
      <c r="G163" s="124"/>
      <c r="H163" s="124"/>
      <c r="I163" s="125"/>
      <c r="J163" s="126" t="s">
        <v>150</v>
      </c>
      <c r="K163" s="127"/>
      <c r="L163" s="128"/>
      <c r="M163" s="45" t="s">
        <v>77</v>
      </c>
      <c r="N163" s="16"/>
      <c r="O163" s="16"/>
      <c r="P163" s="16"/>
      <c r="Q163" s="21"/>
      <c r="R163" s="21"/>
      <c r="S163" s="22"/>
      <c r="T163" s="23"/>
      <c r="U163" s="23"/>
      <c r="V163" s="23"/>
      <c r="W163" s="23"/>
      <c r="X163" s="23"/>
      <c r="Y163" s="19"/>
      <c r="Z163" s="20"/>
      <c r="AA163" s="15"/>
      <c r="AB163" s="17"/>
      <c r="AC163" s="1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20.25" customHeight="1">
      <c r="A164" s="14"/>
      <c r="B164" s="14"/>
      <c r="C164" s="43" t="s">
        <v>28</v>
      </c>
      <c r="D164" s="44" t="s">
        <v>3</v>
      </c>
      <c r="E164" s="123" t="s">
        <v>23</v>
      </c>
      <c r="F164" s="124"/>
      <c r="G164" s="124"/>
      <c r="H164" s="124"/>
      <c r="I164" s="125"/>
      <c r="J164" s="126" t="s">
        <v>157</v>
      </c>
      <c r="K164" s="127"/>
      <c r="L164" s="128"/>
      <c r="M164" s="45" t="s">
        <v>77</v>
      </c>
      <c r="N164" s="16"/>
      <c r="O164" s="16"/>
      <c r="P164" s="16"/>
      <c r="Q164" s="21"/>
      <c r="R164" s="21"/>
      <c r="S164" s="22"/>
      <c r="T164" s="23"/>
      <c r="U164" s="23"/>
      <c r="V164" s="23"/>
      <c r="W164" s="23"/>
      <c r="X164" s="23"/>
      <c r="Y164" s="19"/>
      <c r="Z164" s="20"/>
      <c r="AA164" s="15"/>
      <c r="AB164" s="17"/>
      <c r="AC164" s="1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.25" customHeight="1">
      <c r="A165" s="14"/>
      <c r="B165" s="14"/>
      <c r="C165" s="43" t="s">
        <v>54</v>
      </c>
      <c r="D165" s="44" t="s">
        <v>3</v>
      </c>
      <c r="E165" s="123" t="s">
        <v>55</v>
      </c>
      <c r="F165" s="124"/>
      <c r="G165" s="124"/>
      <c r="H165" s="124"/>
      <c r="I165" s="125"/>
      <c r="J165" s="126" t="s">
        <v>156</v>
      </c>
      <c r="K165" s="127"/>
      <c r="L165" s="128"/>
      <c r="M165" s="45" t="s">
        <v>21</v>
      </c>
      <c r="N165" s="16"/>
      <c r="O165" s="16"/>
      <c r="P165" s="16"/>
      <c r="Q165" s="21"/>
      <c r="R165" s="21"/>
      <c r="S165" s="22"/>
      <c r="T165" s="23"/>
      <c r="U165" s="23"/>
      <c r="V165" s="23"/>
      <c r="W165" s="23"/>
      <c r="X165" s="23"/>
      <c r="Y165" s="19"/>
      <c r="Z165" s="20"/>
      <c r="AA165" s="15"/>
      <c r="AB165" s="17"/>
      <c r="AC165" s="18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0.25" customHeight="1">
      <c r="A166" s="24"/>
      <c r="B166" s="14"/>
      <c r="C166" s="43" t="s">
        <v>51</v>
      </c>
      <c r="D166" s="44" t="s">
        <v>3</v>
      </c>
      <c r="E166" s="123" t="s">
        <v>56</v>
      </c>
      <c r="F166" s="124"/>
      <c r="G166" s="124"/>
      <c r="H166" s="124"/>
      <c r="I166" s="125"/>
      <c r="J166" s="126" t="s">
        <v>167</v>
      </c>
      <c r="K166" s="127"/>
      <c r="L166" s="128"/>
      <c r="M166" s="45" t="s">
        <v>21</v>
      </c>
      <c r="N166" s="16"/>
      <c r="O166" s="16"/>
      <c r="P166" s="16"/>
      <c r="Q166" s="21"/>
      <c r="R166" s="21"/>
      <c r="S166" s="22"/>
      <c r="T166" s="23"/>
      <c r="U166" s="23"/>
      <c r="V166" s="23"/>
      <c r="W166" s="23"/>
      <c r="X166" s="23"/>
      <c r="Y166" s="19"/>
      <c r="Z166" s="20"/>
      <c r="AA166" s="15"/>
      <c r="AB166" s="17"/>
      <c r="AC166" s="1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0.25" customHeight="1">
      <c r="A167" s="24"/>
      <c r="B167" s="14"/>
      <c r="C167" s="43" t="s">
        <v>17</v>
      </c>
      <c r="D167" s="44" t="s">
        <v>3</v>
      </c>
      <c r="E167" s="123" t="s">
        <v>20</v>
      </c>
      <c r="F167" s="124"/>
      <c r="G167" s="124"/>
      <c r="H167" s="124"/>
      <c r="I167" s="125"/>
      <c r="J167" s="126" t="s">
        <v>168</v>
      </c>
      <c r="K167" s="127"/>
      <c r="L167" s="128"/>
      <c r="M167" s="45" t="s">
        <v>72</v>
      </c>
      <c r="N167" s="16"/>
      <c r="O167" s="16"/>
      <c r="P167" s="16"/>
      <c r="Q167" s="21"/>
      <c r="R167" s="21"/>
      <c r="S167" s="22"/>
      <c r="T167" s="23"/>
      <c r="U167" s="23"/>
      <c r="V167" s="23"/>
      <c r="W167" s="23"/>
      <c r="X167" s="23"/>
      <c r="Y167" s="19"/>
      <c r="Z167" s="20"/>
      <c r="AA167" s="15"/>
      <c r="AB167" s="17"/>
      <c r="AC167" s="1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20.25" customHeight="1">
      <c r="A168" s="24"/>
      <c r="B168" s="14"/>
      <c r="C168" s="43" t="s">
        <v>50</v>
      </c>
      <c r="D168" s="44" t="s">
        <v>3</v>
      </c>
      <c r="E168" s="100" t="s">
        <v>154</v>
      </c>
      <c r="F168" s="101"/>
      <c r="G168" s="101"/>
      <c r="H168" s="101"/>
      <c r="I168" s="102"/>
      <c r="J168" s="126" t="s">
        <v>166</v>
      </c>
      <c r="K168" s="127"/>
      <c r="L168" s="128"/>
      <c r="M168" s="45" t="s">
        <v>77</v>
      </c>
      <c r="N168" s="16"/>
      <c r="O168" s="16"/>
      <c r="P168" s="16"/>
      <c r="Q168" s="21"/>
      <c r="R168" s="21"/>
      <c r="S168" s="22"/>
      <c r="T168" s="23"/>
      <c r="U168" s="23"/>
      <c r="V168" s="23"/>
      <c r="W168" s="23"/>
      <c r="X168" s="23"/>
      <c r="Y168" s="19"/>
      <c r="Z168" s="20"/>
      <c r="AA168" s="15"/>
      <c r="AB168" s="17"/>
      <c r="AC168" s="1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0.25" customHeight="1">
      <c r="A169" s="24"/>
      <c r="B169" s="14"/>
      <c r="C169" s="43" t="s">
        <v>48</v>
      </c>
      <c r="D169" s="44" t="s">
        <v>3</v>
      </c>
      <c r="E169" s="123" t="s">
        <v>23</v>
      </c>
      <c r="F169" s="124"/>
      <c r="G169" s="124"/>
      <c r="H169" s="124"/>
      <c r="I169" s="125"/>
      <c r="J169" s="126" t="s">
        <v>49</v>
      </c>
      <c r="K169" s="127"/>
      <c r="L169" s="128"/>
      <c r="M169" s="45" t="s">
        <v>24</v>
      </c>
      <c r="N169" s="16"/>
      <c r="O169" s="16"/>
      <c r="P169" s="16"/>
      <c r="Q169" s="21"/>
      <c r="R169" s="21"/>
      <c r="S169" s="22"/>
      <c r="T169" s="23"/>
      <c r="U169" s="23"/>
      <c r="V169" s="23"/>
      <c r="W169" s="23"/>
      <c r="X169" s="23"/>
      <c r="Y169" s="19"/>
      <c r="Z169" s="20"/>
      <c r="AA169" s="15"/>
      <c r="AB169" s="17"/>
      <c r="AC169" s="18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0.25" customHeight="1">
      <c r="A170" s="14"/>
      <c r="B170" s="14"/>
      <c r="C170" s="43" t="s">
        <v>55</v>
      </c>
      <c r="D170" s="44" t="s">
        <v>3</v>
      </c>
      <c r="E170" s="123" t="s">
        <v>17</v>
      </c>
      <c r="F170" s="124"/>
      <c r="G170" s="124"/>
      <c r="H170" s="124"/>
      <c r="I170" s="125"/>
      <c r="J170" s="126" t="s">
        <v>79</v>
      </c>
      <c r="K170" s="127"/>
      <c r="L170" s="128"/>
      <c r="M170" s="45" t="s">
        <v>24</v>
      </c>
      <c r="N170" s="16"/>
      <c r="O170" s="16"/>
      <c r="P170" s="16"/>
      <c r="Q170" s="21"/>
      <c r="R170" s="21"/>
      <c r="S170" s="22"/>
      <c r="T170" s="23"/>
      <c r="U170" s="23"/>
      <c r="V170" s="23"/>
      <c r="W170" s="23"/>
      <c r="X170" s="23"/>
      <c r="Y170" s="19"/>
      <c r="Z170" s="20"/>
      <c r="AA170" s="15"/>
      <c r="AB170" s="17"/>
      <c r="AC170" s="18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0.25" customHeight="1">
      <c r="A171" s="24"/>
      <c r="B171" s="14"/>
      <c r="C171" s="43" t="s">
        <v>51</v>
      </c>
      <c r="D171" s="44" t="s">
        <v>3</v>
      </c>
      <c r="E171" s="123" t="s">
        <v>54</v>
      </c>
      <c r="F171" s="124"/>
      <c r="G171" s="124"/>
      <c r="H171" s="124"/>
      <c r="I171" s="125"/>
      <c r="J171" s="126" t="s">
        <v>80</v>
      </c>
      <c r="K171" s="127"/>
      <c r="L171" s="128"/>
      <c r="M171" s="45" t="s">
        <v>21</v>
      </c>
      <c r="N171" s="16"/>
      <c r="O171" s="16"/>
      <c r="P171" s="16"/>
      <c r="Q171" s="21"/>
      <c r="R171" s="21"/>
      <c r="S171" s="22"/>
      <c r="T171" s="23"/>
      <c r="U171" s="23"/>
      <c r="V171" s="23"/>
      <c r="W171" s="23"/>
      <c r="X171" s="23"/>
      <c r="Y171" s="19"/>
      <c r="Z171" s="20"/>
      <c r="AA171" s="15"/>
      <c r="AB171" s="17"/>
      <c r="AC171" s="18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0.25" customHeight="1">
      <c r="A172" s="24"/>
      <c r="B172" s="14"/>
      <c r="C172" s="43" t="s">
        <v>12</v>
      </c>
      <c r="D172" s="44" t="s">
        <v>3</v>
      </c>
      <c r="E172" s="123" t="s">
        <v>122</v>
      </c>
      <c r="F172" s="124"/>
      <c r="G172" s="124"/>
      <c r="H172" s="124"/>
      <c r="I172" s="125"/>
      <c r="J172" s="126" t="s">
        <v>123</v>
      </c>
      <c r="K172" s="127"/>
      <c r="L172" s="128"/>
      <c r="M172" s="45" t="s">
        <v>24</v>
      </c>
      <c r="N172" s="16"/>
      <c r="O172" s="16"/>
      <c r="P172" s="16"/>
      <c r="Q172" s="21"/>
      <c r="R172" s="21"/>
      <c r="S172" s="22"/>
      <c r="T172" s="23"/>
      <c r="U172" s="23"/>
      <c r="V172" s="23"/>
      <c r="W172" s="23"/>
      <c r="X172" s="23"/>
      <c r="Y172" s="19"/>
      <c r="Z172" s="20"/>
      <c r="AA172" s="15"/>
      <c r="AB172" s="17"/>
      <c r="AC172" s="1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0.25" customHeight="1">
      <c r="A173" s="24"/>
      <c r="B173" s="14"/>
      <c r="C173" s="43" t="s">
        <v>20</v>
      </c>
      <c r="D173" s="44" t="s">
        <v>3</v>
      </c>
      <c r="E173" s="123" t="s">
        <v>56</v>
      </c>
      <c r="F173" s="124"/>
      <c r="G173" s="124"/>
      <c r="H173" s="124"/>
      <c r="I173" s="125"/>
      <c r="J173" s="126" t="s">
        <v>124</v>
      </c>
      <c r="K173" s="127"/>
      <c r="L173" s="128"/>
      <c r="M173" s="45" t="s">
        <v>77</v>
      </c>
      <c r="N173" s="16"/>
      <c r="O173" s="16"/>
      <c r="P173" s="16"/>
      <c r="Q173" s="21"/>
      <c r="R173" s="21"/>
      <c r="S173" s="22"/>
      <c r="T173" s="23"/>
      <c r="U173" s="23"/>
      <c r="V173" s="23"/>
      <c r="W173" s="23"/>
      <c r="X173" s="23"/>
      <c r="Y173" s="19"/>
      <c r="Z173" s="20"/>
      <c r="AA173" s="15"/>
      <c r="AB173" s="17"/>
      <c r="AC173" s="1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</sheetData>
  <sheetProtection/>
  <mergeCells count="320">
    <mergeCell ref="E19:I19"/>
    <mergeCell ref="J19:L19"/>
    <mergeCell ref="E32:I32"/>
    <mergeCell ref="J32:L32"/>
    <mergeCell ref="E28:I28"/>
    <mergeCell ref="J28:L28"/>
    <mergeCell ref="E29:I29"/>
    <mergeCell ref="J29:L29"/>
    <mergeCell ref="E30:I30"/>
    <mergeCell ref="J30:L30"/>
    <mergeCell ref="E31:I31"/>
    <mergeCell ref="J31:L31"/>
    <mergeCell ref="E43:I43"/>
    <mergeCell ref="J43:L43"/>
    <mergeCell ref="E48:I48"/>
    <mergeCell ref="J48:L48"/>
    <mergeCell ref="E47:I47"/>
    <mergeCell ref="J47:L47"/>
    <mergeCell ref="E44:I44"/>
    <mergeCell ref="J44:L44"/>
    <mergeCell ref="E64:I64"/>
    <mergeCell ref="J64:L64"/>
    <mergeCell ref="E61:I61"/>
    <mergeCell ref="J61:L61"/>
    <mergeCell ref="E62:I62"/>
    <mergeCell ref="J62:L62"/>
    <mergeCell ref="E63:I63"/>
    <mergeCell ref="J63:L63"/>
    <mergeCell ref="E67:I67"/>
    <mergeCell ref="J67:L67"/>
    <mergeCell ref="E76:I76"/>
    <mergeCell ref="J76:L76"/>
    <mergeCell ref="E73:I73"/>
    <mergeCell ref="J73:L73"/>
    <mergeCell ref="E74:I74"/>
    <mergeCell ref="J74:L74"/>
    <mergeCell ref="E75:I75"/>
    <mergeCell ref="J75:L75"/>
    <mergeCell ref="E85:I85"/>
    <mergeCell ref="J85:L85"/>
    <mergeCell ref="E80:I80"/>
    <mergeCell ref="J80:L80"/>
    <mergeCell ref="E79:I79"/>
    <mergeCell ref="J79:L79"/>
    <mergeCell ref="E83:I83"/>
    <mergeCell ref="J83:L83"/>
    <mergeCell ref="E81:I81"/>
    <mergeCell ref="J81:L81"/>
    <mergeCell ref="E93:I93"/>
    <mergeCell ref="J93:L93"/>
    <mergeCell ref="E94:I94"/>
    <mergeCell ref="J94:L94"/>
    <mergeCell ref="E84:I84"/>
    <mergeCell ref="J84:L84"/>
    <mergeCell ref="E87:I87"/>
    <mergeCell ref="J87:L87"/>
    <mergeCell ref="E86:I86"/>
    <mergeCell ref="J86:L86"/>
    <mergeCell ref="E103:I103"/>
    <mergeCell ref="J103:L103"/>
    <mergeCell ref="E102:I102"/>
    <mergeCell ref="J102:L102"/>
    <mergeCell ref="E100:I100"/>
    <mergeCell ref="J100:L100"/>
    <mergeCell ref="E101:I101"/>
    <mergeCell ref="J101:L101"/>
    <mergeCell ref="E125:I125"/>
    <mergeCell ref="J125:L125"/>
    <mergeCell ref="E119:I119"/>
    <mergeCell ref="J119:L119"/>
    <mergeCell ref="E122:I122"/>
    <mergeCell ref="J122:L122"/>
    <mergeCell ref="E123:I123"/>
    <mergeCell ref="J123:L123"/>
    <mergeCell ref="E121:I121"/>
    <mergeCell ref="J121:L121"/>
    <mergeCell ref="E111:I111"/>
    <mergeCell ref="J111:L111"/>
    <mergeCell ref="E110:I110"/>
    <mergeCell ref="J110:L110"/>
    <mergeCell ref="E108:I108"/>
    <mergeCell ref="J108:L108"/>
    <mergeCell ref="E134:I134"/>
    <mergeCell ref="J134:L134"/>
    <mergeCell ref="E130:I130"/>
    <mergeCell ref="J130:L130"/>
    <mergeCell ref="E129:I129"/>
    <mergeCell ref="J129:L129"/>
    <mergeCell ref="E132:I132"/>
    <mergeCell ref="J132:L132"/>
    <mergeCell ref="E133:I133"/>
    <mergeCell ref="J133:L133"/>
    <mergeCell ref="E143:I143"/>
    <mergeCell ref="J143:L143"/>
    <mergeCell ref="J138:L138"/>
    <mergeCell ref="E139:I139"/>
    <mergeCell ref="E135:I135"/>
    <mergeCell ref="J135:L135"/>
    <mergeCell ref="E136:I136"/>
    <mergeCell ref="J136:L136"/>
    <mergeCell ref="E137:I137"/>
    <mergeCell ref="J137:L137"/>
    <mergeCell ref="E18:I18"/>
    <mergeCell ref="J18:L18"/>
    <mergeCell ref="E141:I141"/>
    <mergeCell ref="J141:L141"/>
    <mergeCell ref="E142:I142"/>
    <mergeCell ref="J142:L142"/>
    <mergeCell ref="E140:I140"/>
    <mergeCell ref="J140:L140"/>
    <mergeCell ref="J139:L139"/>
    <mergeCell ref="E138:I138"/>
    <mergeCell ref="A1:O1"/>
    <mergeCell ref="A2:O2"/>
    <mergeCell ref="AD3:AN3"/>
    <mergeCell ref="Q15:X15"/>
    <mergeCell ref="Q7:S7"/>
    <mergeCell ref="T7:X7"/>
    <mergeCell ref="Q11:X11"/>
    <mergeCell ref="E163:I163"/>
    <mergeCell ref="J163:L163"/>
    <mergeCell ref="E159:I159"/>
    <mergeCell ref="J159:L159"/>
    <mergeCell ref="E160:I160"/>
    <mergeCell ref="J160:L160"/>
    <mergeCell ref="E161:I161"/>
    <mergeCell ref="J161:L161"/>
    <mergeCell ref="E162:I162"/>
    <mergeCell ref="J162:L162"/>
    <mergeCell ref="E164:I164"/>
    <mergeCell ref="J164:L164"/>
    <mergeCell ref="Q10:X10"/>
    <mergeCell ref="Q4:S4"/>
    <mergeCell ref="T4:X4"/>
    <mergeCell ref="Q13:X13"/>
    <mergeCell ref="E157:I157"/>
    <mergeCell ref="J157:L157"/>
    <mergeCell ref="E158:I158"/>
    <mergeCell ref="J158:L158"/>
    <mergeCell ref="J170:L170"/>
    <mergeCell ref="E171:I171"/>
    <mergeCell ref="J171:L171"/>
    <mergeCell ref="E165:I165"/>
    <mergeCell ref="J165:L165"/>
    <mergeCell ref="E166:I166"/>
    <mergeCell ref="J166:L166"/>
    <mergeCell ref="E167:I167"/>
    <mergeCell ref="J167:L167"/>
    <mergeCell ref="E154:I154"/>
    <mergeCell ref="J154:L154"/>
    <mergeCell ref="J168:L168"/>
    <mergeCell ref="E172:I172"/>
    <mergeCell ref="J172:L172"/>
    <mergeCell ref="E173:I173"/>
    <mergeCell ref="J173:L173"/>
    <mergeCell ref="E169:I169"/>
    <mergeCell ref="J169:L169"/>
    <mergeCell ref="E170:I170"/>
    <mergeCell ref="E151:I151"/>
    <mergeCell ref="J151:L151"/>
    <mergeCell ref="E155:I155"/>
    <mergeCell ref="J155:L155"/>
    <mergeCell ref="E156:I156"/>
    <mergeCell ref="J156:L156"/>
    <mergeCell ref="E152:I152"/>
    <mergeCell ref="J152:L152"/>
    <mergeCell ref="E153:I153"/>
    <mergeCell ref="J153:L153"/>
    <mergeCell ref="E148:I148"/>
    <mergeCell ref="J148:L148"/>
    <mergeCell ref="E149:I149"/>
    <mergeCell ref="J149:L149"/>
    <mergeCell ref="E150:I150"/>
    <mergeCell ref="J150:L150"/>
    <mergeCell ref="E147:I147"/>
    <mergeCell ref="J147:L147"/>
    <mergeCell ref="E144:I144"/>
    <mergeCell ref="J144:L144"/>
    <mergeCell ref="E145:I145"/>
    <mergeCell ref="J145:L145"/>
    <mergeCell ref="E146:I146"/>
    <mergeCell ref="J146:L146"/>
    <mergeCell ref="E131:I131"/>
    <mergeCell ref="J131:L131"/>
    <mergeCell ref="E127:I127"/>
    <mergeCell ref="J127:L127"/>
    <mergeCell ref="E124:I124"/>
    <mergeCell ref="J124:L124"/>
    <mergeCell ref="E128:I128"/>
    <mergeCell ref="J128:L128"/>
    <mergeCell ref="E126:I126"/>
    <mergeCell ref="J126:L126"/>
    <mergeCell ref="E118:I118"/>
    <mergeCell ref="J118:L118"/>
    <mergeCell ref="E114:I114"/>
    <mergeCell ref="J114:L114"/>
    <mergeCell ref="E116:I116"/>
    <mergeCell ref="J116:L116"/>
    <mergeCell ref="E120:I120"/>
    <mergeCell ref="J120:L120"/>
    <mergeCell ref="E112:I112"/>
    <mergeCell ref="J112:L112"/>
    <mergeCell ref="E109:I109"/>
    <mergeCell ref="J109:L109"/>
    <mergeCell ref="E117:I117"/>
    <mergeCell ref="J117:L117"/>
    <mergeCell ref="E113:I113"/>
    <mergeCell ref="J113:L113"/>
    <mergeCell ref="E106:I106"/>
    <mergeCell ref="J106:L106"/>
    <mergeCell ref="E115:I115"/>
    <mergeCell ref="J115:L115"/>
    <mergeCell ref="E104:I104"/>
    <mergeCell ref="J104:L104"/>
    <mergeCell ref="E105:I105"/>
    <mergeCell ref="J105:L105"/>
    <mergeCell ref="E107:I107"/>
    <mergeCell ref="J107:L107"/>
    <mergeCell ref="E99:I99"/>
    <mergeCell ref="J99:L99"/>
    <mergeCell ref="E98:I98"/>
    <mergeCell ref="J98:L98"/>
    <mergeCell ref="E89:I89"/>
    <mergeCell ref="J89:L89"/>
    <mergeCell ref="E95:I95"/>
    <mergeCell ref="J95:L95"/>
    <mergeCell ref="E97:I97"/>
    <mergeCell ref="J97:L97"/>
    <mergeCell ref="E88:I88"/>
    <mergeCell ref="J88:L88"/>
    <mergeCell ref="E92:I92"/>
    <mergeCell ref="J92:L92"/>
    <mergeCell ref="E91:I91"/>
    <mergeCell ref="J91:L91"/>
    <mergeCell ref="E90:I90"/>
    <mergeCell ref="J90:L90"/>
    <mergeCell ref="E70:I70"/>
    <mergeCell ref="J70:L70"/>
    <mergeCell ref="E71:I71"/>
    <mergeCell ref="J71:L71"/>
    <mergeCell ref="E82:I82"/>
    <mergeCell ref="J82:L82"/>
    <mergeCell ref="E78:I78"/>
    <mergeCell ref="J78:L78"/>
    <mergeCell ref="E77:I77"/>
    <mergeCell ref="J77:L77"/>
    <mergeCell ref="E66:I66"/>
    <mergeCell ref="J66:L66"/>
    <mergeCell ref="E65:I65"/>
    <mergeCell ref="J65:L65"/>
    <mergeCell ref="E72:I72"/>
    <mergeCell ref="J72:L72"/>
    <mergeCell ref="E68:I68"/>
    <mergeCell ref="J68:L68"/>
    <mergeCell ref="E69:I69"/>
    <mergeCell ref="J69:L69"/>
    <mergeCell ref="E60:I60"/>
    <mergeCell ref="J60:L60"/>
    <mergeCell ref="E57:I57"/>
    <mergeCell ref="J57:L57"/>
    <mergeCell ref="E58:I58"/>
    <mergeCell ref="J58:L58"/>
    <mergeCell ref="E59:I59"/>
    <mergeCell ref="J59:L59"/>
    <mergeCell ref="E55:I55"/>
    <mergeCell ref="J55:L55"/>
    <mergeCell ref="E54:I54"/>
    <mergeCell ref="J54:L54"/>
    <mergeCell ref="E56:I56"/>
    <mergeCell ref="J56:L56"/>
    <mergeCell ref="E50:I50"/>
    <mergeCell ref="J50:L50"/>
    <mergeCell ref="E49:I49"/>
    <mergeCell ref="J49:L49"/>
    <mergeCell ref="E53:I53"/>
    <mergeCell ref="J53:L53"/>
    <mergeCell ref="E52:I52"/>
    <mergeCell ref="J52:L52"/>
    <mergeCell ref="E51:I51"/>
    <mergeCell ref="J51:L51"/>
    <mergeCell ref="E45:I45"/>
    <mergeCell ref="J45:L45"/>
    <mergeCell ref="E46:I46"/>
    <mergeCell ref="J46:L46"/>
    <mergeCell ref="E38:I38"/>
    <mergeCell ref="J38:L38"/>
    <mergeCell ref="E42:I42"/>
    <mergeCell ref="J42:L42"/>
    <mergeCell ref="E39:I39"/>
    <mergeCell ref="J39:L39"/>
    <mergeCell ref="E40:I40"/>
    <mergeCell ref="J40:L40"/>
    <mergeCell ref="E41:I41"/>
    <mergeCell ref="J41:L41"/>
    <mergeCell ref="E34:I34"/>
    <mergeCell ref="J34:L34"/>
    <mergeCell ref="E33:I33"/>
    <mergeCell ref="J33:L33"/>
    <mergeCell ref="E37:I37"/>
    <mergeCell ref="J37:L37"/>
    <mergeCell ref="E35:I35"/>
    <mergeCell ref="J35:L35"/>
    <mergeCell ref="E36:I36"/>
    <mergeCell ref="J36:L36"/>
    <mergeCell ref="E27:I27"/>
    <mergeCell ref="J27:L27"/>
    <mergeCell ref="E24:I24"/>
    <mergeCell ref="J24:L24"/>
    <mergeCell ref="E25:I25"/>
    <mergeCell ref="J25:L25"/>
    <mergeCell ref="E26:I26"/>
    <mergeCell ref="J26:L26"/>
    <mergeCell ref="E23:I23"/>
    <mergeCell ref="J23:L23"/>
    <mergeCell ref="E20:I20"/>
    <mergeCell ref="J20:L20"/>
    <mergeCell ref="E21:I21"/>
    <mergeCell ref="J21:L21"/>
    <mergeCell ref="E22:I22"/>
    <mergeCell ref="J22:L22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7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0.281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36</v>
      </c>
      <c r="B1" s="156"/>
      <c r="C1" s="156"/>
      <c r="D1" s="156"/>
      <c r="E1" s="156"/>
      <c r="F1" s="156"/>
      <c r="G1" s="156"/>
      <c r="H1" s="156"/>
      <c r="I1" s="97"/>
      <c r="J1" s="97"/>
      <c r="K1" s="97"/>
      <c r="L1" s="97"/>
      <c r="M1" s="97"/>
      <c r="N1" s="97"/>
      <c r="O1" s="97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11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78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33" t="s">
        <v>144</v>
      </c>
      <c r="C7" s="33" t="s">
        <v>39</v>
      </c>
      <c r="D7" s="33"/>
      <c r="E7" s="74">
        <v>1750</v>
      </c>
      <c r="F7" s="73">
        <v>9</v>
      </c>
      <c r="G7" s="83">
        <f aca="true" t="shared" si="0" ref="G7:G38">E7/F7</f>
        <v>194.44444444444446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33" t="s">
        <v>108</v>
      </c>
      <c r="C8" s="33" t="s">
        <v>14</v>
      </c>
      <c r="D8" s="33"/>
      <c r="E8" s="74">
        <v>10880</v>
      </c>
      <c r="F8" s="73">
        <v>57</v>
      </c>
      <c r="G8" s="83">
        <f t="shared" si="0"/>
        <v>190.87719298245614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1" ref="A9:A36">A8+1</f>
        <v>3</v>
      </c>
      <c r="B9" s="86" t="s">
        <v>69</v>
      </c>
      <c r="C9" s="86" t="s">
        <v>40</v>
      </c>
      <c r="D9" s="86"/>
      <c r="E9" s="86">
        <v>10730</v>
      </c>
      <c r="F9" s="87">
        <v>57</v>
      </c>
      <c r="G9" s="88">
        <f t="shared" si="0"/>
        <v>188.24561403508773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1"/>
        <v>4</v>
      </c>
      <c r="B10" s="33" t="s">
        <v>111</v>
      </c>
      <c r="C10" s="33" t="s">
        <v>38</v>
      </c>
      <c r="D10" s="33"/>
      <c r="E10" s="74">
        <v>11472</v>
      </c>
      <c r="F10" s="73">
        <v>63</v>
      </c>
      <c r="G10" s="83">
        <f t="shared" si="0"/>
        <v>182.0952380952381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1"/>
        <v>5</v>
      </c>
      <c r="B11" s="33" t="s">
        <v>550</v>
      </c>
      <c r="C11" s="33" t="s">
        <v>37</v>
      </c>
      <c r="D11" s="33"/>
      <c r="E11" s="74">
        <v>1092</v>
      </c>
      <c r="F11" s="73">
        <v>6</v>
      </c>
      <c r="G11" s="83">
        <f t="shared" si="0"/>
        <v>182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1"/>
        <v>6</v>
      </c>
      <c r="B12" s="33" t="s">
        <v>118</v>
      </c>
      <c r="C12" s="33" t="s">
        <v>37</v>
      </c>
      <c r="D12" s="33"/>
      <c r="E12" s="74">
        <v>8534</v>
      </c>
      <c r="F12" s="73">
        <v>48</v>
      </c>
      <c r="G12" s="83">
        <f t="shared" si="0"/>
        <v>177.79166666666666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1"/>
        <v>7</v>
      </c>
      <c r="B13" s="33" t="s">
        <v>103</v>
      </c>
      <c r="C13" s="33" t="s">
        <v>39</v>
      </c>
      <c r="D13" s="33"/>
      <c r="E13" s="74">
        <v>7113</v>
      </c>
      <c r="F13" s="73">
        <v>42</v>
      </c>
      <c r="G13" s="83">
        <f t="shared" si="0"/>
        <v>169.35714285714286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1"/>
        <v>8</v>
      </c>
      <c r="B14" s="33" t="s">
        <v>423</v>
      </c>
      <c r="C14" s="33" t="s">
        <v>13</v>
      </c>
      <c r="D14" s="33"/>
      <c r="E14" s="74">
        <v>507</v>
      </c>
      <c r="F14" s="73">
        <v>3</v>
      </c>
      <c r="G14" s="83">
        <f t="shared" si="0"/>
        <v>169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1"/>
        <v>9</v>
      </c>
      <c r="B15" s="33" t="s">
        <v>121</v>
      </c>
      <c r="C15" s="33" t="s">
        <v>13</v>
      </c>
      <c r="D15" s="33"/>
      <c r="E15" s="74">
        <v>8577</v>
      </c>
      <c r="F15" s="73">
        <v>51</v>
      </c>
      <c r="G15" s="83">
        <f t="shared" si="0"/>
        <v>168.1764705882353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1"/>
        <v>10</v>
      </c>
      <c r="B16" s="85" t="s">
        <v>297</v>
      </c>
      <c r="C16" s="85" t="s">
        <v>14</v>
      </c>
      <c r="D16" s="85"/>
      <c r="E16" s="86">
        <v>4875</v>
      </c>
      <c r="F16" s="87">
        <v>29</v>
      </c>
      <c r="G16" s="88">
        <f t="shared" si="0"/>
        <v>168.10344827586206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1"/>
        <v>11</v>
      </c>
      <c r="B17" s="33" t="s">
        <v>142</v>
      </c>
      <c r="C17" s="33" t="s">
        <v>14</v>
      </c>
      <c r="D17" s="33"/>
      <c r="E17" s="74">
        <v>8141</v>
      </c>
      <c r="F17" s="73">
        <v>49</v>
      </c>
      <c r="G17" s="83">
        <f t="shared" si="0"/>
        <v>166.14285714285714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1"/>
        <v>12</v>
      </c>
      <c r="B18" s="33" t="s">
        <v>593</v>
      </c>
      <c r="C18" s="33" t="s">
        <v>39</v>
      </c>
      <c r="D18" s="33"/>
      <c r="E18" s="74">
        <v>496</v>
      </c>
      <c r="F18" s="73">
        <v>3</v>
      </c>
      <c r="G18" s="83">
        <f t="shared" si="0"/>
        <v>165.33333333333334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1"/>
        <v>13</v>
      </c>
      <c r="B19" s="33" t="s">
        <v>158</v>
      </c>
      <c r="C19" s="33" t="s">
        <v>39</v>
      </c>
      <c r="D19" s="33" t="s">
        <v>29</v>
      </c>
      <c r="E19" s="74">
        <v>988</v>
      </c>
      <c r="F19" s="73">
        <v>6</v>
      </c>
      <c r="G19" s="83">
        <f t="shared" si="0"/>
        <v>164.66666666666666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1"/>
        <v>14</v>
      </c>
      <c r="B20" s="33" t="s">
        <v>106</v>
      </c>
      <c r="C20" s="33" t="s">
        <v>14</v>
      </c>
      <c r="D20" s="33"/>
      <c r="E20" s="74">
        <v>7383</v>
      </c>
      <c r="F20" s="73">
        <v>45</v>
      </c>
      <c r="G20" s="83">
        <f t="shared" si="0"/>
        <v>164.06666666666666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1"/>
        <v>15</v>
      </c>
      <c r="B21" s="33" t="s">
        <v>68</v>
      </c>
      <c r="C21" s="33" t="s">
        <v>40</v>
      </c>
      <c r="D21" s="33"/>
      <c r="E21" s="74">
        <v>8802</v>
      </c>
      <c r="F21" s="73">
        <v>54</v>
      </c>
      <c r="G21" s="89">
        <f t="shared" si="0"/>
        <v>163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1"/>
        <v>16</v>
      </c>
      <c r="B22" s="33" t="s">
        <v>105</v>
      </c>
      <c r="C22" s="33" t="s">
        <v>39</v>
      </c>
      <c r="D22" s="33"/>
      <c r="E22" s="74">
        <v>9204</v>
      </c>
      <c r="F22" s="73">
        <v>57</v>
      </c>
      <c r="G22" s="83">
        <f t="shared" si="0"/>
        <v>161.47368421052633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1"/>
        <v>17</v>
      </c>
      <c r="B23" s="33" t="s">
        <v>141</v>
      </c>
      <c r="C23" s="33" t="s">
        <v>19</v>
      </c>
      <c r="D23" s="33"/>
      <c r="E23" s="74">
        <v>3875</v>
      </c>
      <c r="F23" s="73">
        <v>24</v>
      </c>
      <c r="G23" s="83">
        <f t="shared" si="0"/>
        <v>161.45833333333334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1"/>
        <v>18</v>
      </c>
      <c r="B24" s="33" t="s">
        <v>67</v>
      </c>
      <c r="C24" s="33" t="s">
        <v>40</v>
      </c>
      <c r="D24" s="33"/>
      <c r="E24" s="74">
        <v>7620</v>
      </c>
      <c r="F24" s="73">
        <v>48</v>
      </c>
      <c r="G24" s="83">
        <f t="shared" si="0"/>
        <v>158.75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1"/>
        <v>19</v>
      </c>
      <c r="B25" s="33" t="s">
        <v>328</v>
      </c>
      <c r="C25" s="33" t="s">
        <v>18</v>
      </c>
      <c r="D25" s="33"/>
      <c r="E25" s="74">
        <v>5657</v>
      </c>
      <c r="F25" s="73">
        <v>36</v>
      </c>
      <c r="G25" s="83">
        <f t="shared" si="0"/>
        <v>157.13888888888889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1"/>
        <v>20</v>
      </c>
      <c r="B26" s="85" t="s">
        <v>112</v>
      </c>
      <c r="C26" s="85" t="s">
        <v>18</v>
      </c>
      <c r="D26" s="85"/>
      <c r="E26" s="86">
        <v>1885</v>
      </c>
      <c r="F26" s="87">
        <v>12</v>
      </c>
      <c r="G26" s="110">
        <f t="shared" si="0"/>
        <v>157.08333333333334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1"/>
        <v>21</v>
      </c>
      <c r="B27" s="33" t="s">
        <v>314</v>
      </c>
      <c r="C27" s="33" t="s">
        <v>18</v>
      </c>
      <c r="D27" s="33"/>
      <c r="E27" s="74">
        <v>6585</v>
      </c>
      <c r="F27" s="73">
        <v>42</v>
      </c>
      <c r="G27" s="83">
        <f t="shared" si="0"/>
        <v>156.78571428571428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1"/>
        <v>22</v>
      </c>
      <c r="B28" s="33" t="s">
        <v>119</v>
      </c>
      <c r="C28" s="33" t="s">
        <v>13</v>
      </c>
      <c r="D28" s="33"/>
      <c r="E28" s="74">
        <v>8894</v>
      </c>
      <c r="F28" s="73">
        <v>57</v>
      </c>
      <c r="G28" s="83">
        <f t="shared" si="0"/>
        <v>156.03508771929825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1"/>
        <v>23</v>
      </c>
      <c r="B29" s="33" t="s">
        <v>116</v>
      </c>
      <c r="C29" s="33" t="s">
        <v>37</v>
      </c>
      <c r="D29" s="33"/>
      <c r="E29" s="74">
        <v>6862</v>
      </c>
      <c r="F29" s="73">
        <v>44</v>
      </c>
      <c r="G29" s="83">
        <f t="shared" si="0"/>
        <v>155.95454545454547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1"/>
        <v>24</v>
      </c>
      <c r="B30" s="33" t="s">
        <v>66</v>
      </c>
      <c r="C30" s="33" t="s">
        <v>19</v>
      </c>
      <c r="D30" s="33"/>
      <c r="E30" s="74">
        <v>6391</v>
      </c>
      <c r="F30" s="73">
        <v>41</v>
      </c>
      <c r="G30" s="83">
        <f t="shared" si="0"/>
        <v>155.8780487804878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1"/>
        <v>25</v>
      </c>
      <c r="B31" s="33" t="s">
        <v>229</v>
      </c>
      <c r="C31" s="33" t="s">
        <v>13</v>
      </c>
      <c r="D31" s="33"/>
      <c r="E31" s="74">
        <v>6540</v>
      </c>
      <c r="F31" s="73">
        <v>42</v>
      </c>
      <c r="G31" s="83">
        <f t="shared" si="0"/>
        <v>155.71428571428572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1"/>
        <v>26</v>
      </c>
      <c r="B32" s="33" t="s">
        <v>109</v>
      </c>
      <c r="C32" s="33" t="s">
        <v>38</v>
      </c>
      <c r="D32" s="33"/>
      <c r="E32" s="74">
        <v>7800</v>
      </c>
      <c r="F32" s="73">
        <v>51</v>
      </c>
      <c r="G32" s="83">
        <f t="shared" si="0"/>
        <v>152.94117647058823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1"/>
        <v>27</v>
      </c>
      <c r="B33" s="33" t="s">
        <v>30</v>
      </c>
      <c r="C33" s="33" t="s">
        <v>19</v>
      </c>
      <c r="D33" s="33"/>
      <c r="E33" s="74">
        <v>8061</v>
      </c>
      <c r="F33" s="73">
        <v>53</v>
      </c>
      <c r="G33" s="83">
        <f t="shared" si="0"/>
        <v>152.0943396226415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1"/>
        <v>28</v>
      </c>
      <c r="B34" s="33" t="s">
        <v>110</v>
      </c>
      <c r="C34" s="33" t="s">
        <v>38</v>
      </c>
      <c r="D34" s="33"/>
      <c r="E34" s="74">
        <v>3174</v>
      </c>
      <c r="F34" s="73">
        <v>21</v>
      </c>
      <c r="G34" s="83">
        <f t="shared" si="0"/>
        <v>151.14285714285714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1"/>
        <v>29</v>
      </c>
      <c r="B35" s="33" t="s">
        <v>350</v>
      </c>
      <c r="C35" s="33" t="s">
        <v>40</v>
      </c>
      <c r="D35" s="33"/>
      <c r="E35" s="74">
        <v>453</v>
      </c>
      <c r="F35" s="73">
        <v>3</v>
      </c>
      <c r="G35" s="83">
        <f t="shared" si="0"/>
        <v>151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1"/>
        <v>30</v>
      </c>
      <c r="B36" s="85" t="s">
        <v>81</v>
      </c>
      <c r="C36" s="85" t="s">
        <v>38</v>
      </c>
      <c r="D36" s="85" t="s">
        <v>29</v>
      </c>
      <c r="E36" s="86">
        <v>7683</v>
      </c>
      <c r="F36" s="87">
        <v>51</v>
      </c>
      <c r="G36" s="88">
        <f t="shared" si="0"/>
        <v>150.64705882352942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aca="true" t="shared" si="2" ref="A37:A56">A36+1</f>
        <v>31</v>
      </c>
      <c r="B37" s="33" t="s">
        <v>117</v>
      </c>
      <c r="C37" s="33" t="s">
        <v>37</v>
      </c>
      <c r="D37" s="33"/>
      <c r="E37" s="74">
        <v>3680</v>
      </c>
      <c r="F37" s="73">
        <v>25</v>
      </c>
      <c r="G37" s="83">
        <f t="shared" si="0"/>
        <v>147.2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2"/>
        <v>32</v>
      </c>
      <c r="B38" s="33" t="s">
        <v>143</v>
      </c>
      <c r="C38" s="33" t="s">
        <v>40</v>
      </c>
      <c r="D38" s="33"/>
      <c r="E38" s="74">
        <v>1763</v>
      </c>
      <c r="F38" s="73">
        <v>12</v>
      </c>
      <c r="G38" s="83">
        <f t="shared" si="0"/>
        <v>146.91666666666666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2"/>
        <v>33</v>
      </c>
      <c r="B39" s="33" t="s">
        <v>114</v>
      </c>
      <c r="C39" s="33" t="s">
        <v>18</v>
      </c>
      <c r="D39" s="33"/>
      <c r="E39" s="74">
        <v>7045</v>
      </c>
      <c r="F39" s="73">
        <v>48</v>
      </c>
      <c r="G39" s="83">
        <f aca="true" t="shared" si="3" ref="G39:G70">E39/F39</f>
        <v>146.77083333333334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2"/>
        <v>34</v>
      </c>
      <c r="B40" s="33" t="s">
        <v>31</v>
      </c>
      <c r="C40" s="33" t="s">
        <v>19</v>
      </c>
      <c r="D40" s="33"/>
      <c r="E40" s="74">
        <v>6890</v>
      </c>
      <c r="F40" s="73">
        <v>47</v>
      </c>
      <c r="G40" s="83">
        <f t="shared" si="3"/>
        <v>146.59574468085106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2"/>
        <v>35</v>
      </c>
      <c r="B41" s="33" t="s">
        <v>379</v>
      </c>
      <c r="C41" s="33" t="s">
        <v>18</v>
      </c>
      <c r="D41" s="33"/>
      <c r="E41" s="74">
        <v>429</v>
      </c>
      <c r="F41" s="73">
        <v>3</v>
      </c>
      <c r="G41" s="83">
        <f t="shared" si="3"/>
        <v>143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2"/>
        <v>36</v>
      </c>
      <c r="B42" s="33" t="s">
        <v>104</v>
      </c>
      <c r="C42" s="33" t="s">
        <v>39</v>
      </c>
      <c r="D42" s="33"/>
      <c r="E42" s="74">
        <v>8544</v>
      </c>
      <c r="F42" s="73">
        <v>60</v>
      </c>
      <c r="G42" s="83">
        <f t="shared" si="3"/>
        <v>142.4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2"/>
        <v>37</v>
      </c>
      <c r="B43" s="33" t="s">
        <v>368</v>
      </c>
      <c r="C43" s="33" t="s">
        <v>38</v>
      </c>
      <c r="D43" s="33"/>
      <c r="E43" s="74">
        <v>423</v>
      </c>
      <c r="F43" s="73">
        <v>3</v>
      </c>
      <c r="G43" s="83">
        <f t="shared" si="3"/>
        <v>141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2"/>
        <v>38</v>
      </c>
      <c r="B44" s="74" t="s">
        <v>290</v>
      </c>
      <c r="C44" s="74" t="s">
        <v>18</v>
      </c>
      <c r="D44" s="74"/>
      <c r="E44" s="74">
        <v>1258</v>
      </c>
      <c r="F44" s="73">
        <v>9</v>
      </c>
      <c r="G44" s="83">
        <f t="shared" si="3"/>
        <v>139.77777777777777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2"/>
        <v>39</v>
      </c>
      <c r="B45" s="33" t="s">
        <v>252</v>
      </c>
      <c r="C45" s="33" t="s">
        <v>13</v>
      </c>
      <c r="D45" s="33"/>
      <c r="E45" s="74">
        <v>1660</v>
      </c>
      <c r="F45" s="73">
        <v>12</v>
      </c>
      <c r="G45" s="83">
        <f t="shared" si="3"/>
        <v>138.33333333333334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2"/>
        <v>40</v>
      </c>
      <c r="B46" s="85" t="s">
        <v>205</v>
      </c>
      <c r="C46" s="85" t="s">
        <v>40</v>
      </c>
      <c r="D46" s="85"/>
      <c r="E46" s="86">
        <v>816</v>
      </c>
      <c r="F46" s="87">
        <v>6</v>
      </c>
      <c r="G46" s="88">
        <f t="shared" si="3"/>
        <v>136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2"/>
        <v>41</v>
      </c>
      <c r="B47" s="33" t="s">
        <v>113</v>
      </c>
      <c r="C47" s="33" t="s">
        <v>18</v>
      </c>
      <c r="D47" s="33"/>
      <c r="E47" s="74">
        <v>2413</v>
      </c>
      <c r="F47" s="73">
        <v>18</v>
      </c>
      <c r="G47" s="83">
        <f t="shared" si="3"/>
        <v>134.05555555555554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2"/>
        <v>42</v>
      </c>
      <c r="B48" s="33" t="s">
        <v>449</v>
      </c>
      <c r="C48" s="33" t="s">
        <v>39</v>
      </c>
      <c r="D48" s="33"/>
      <c r="E48" s="74">
        <v>777</v>
      </c>
      <c r="F48" s="73">
        <v>6</v>
      </c>
      <c r="G48" s="83">
        <f t="shared" si="3"/>
        <v>129.5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2"/>
        <v>43</v>
      </c>
      <c r="B49" s="33" t="s">
        <v>189</v>
      </c>
      <c r="C49" s="33" t="s">
        <v>37</v>
      </c>
      <c r="D49" s="33"/>
      <c r="E49" s="74">
        <v>2199</v>
      </c>
      <c r="F49" s="73">
        <v>17</v>
      </c>
      <c r="G49" s="83">
        <f t="shared" si="3"/>
        <v>129.35294117647058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2"/>
        <v>44</v>
      </c>
      <c r="B50" s="33" t="s">
        <v>120</v>
      </c>
      <c r="C50" s="33" t="s">
        <v>13</v>
      </c>
      <c r="D50" s="33"/>
      <c r="E50" s="74">
        <v>1139</v>
      </c>
      <c r="F50" s="73">
        <v>9</v>
      </c>
      <c r="G50" s="83">
        <f t="shared" si="3"/>
        <v>126.55555555555556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2"/>
        <v>45</v>
      </c>
      <c r="B51" s="33" t="s">
        <v>206</v>
      </c>
      <c r="C51" s="33" t="s">
        <v>18</v>
      </c>
      <c r="D51" s="33"/>
      <c r="E51" s="74">
        <v>379</v>
      </c>
      <c r="F51" s="73">
        <v>3</v>
      </c>
      <c r="G51" s="83">
        <f t="shared" si="3"/>
        <v>126.33333333333333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2"/>
        <v>46</v>
      </c>
      <c r="B52" s="74" t="s">
        <v>115</v>
      </c>
      <c r="C52" s="74" t="s">
        <v>37</v>
      </c>
      <c r="D52" s="74"/>
      <c r="E52" s="74">
        <v>6139</v>
      </c>
      <c r="F52" s="73">
        <v>49</v>
      </c>
      <c r="G52" s="83">
        <f t="shared" si="3"/>
        <v>125.28571428571429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2"/>
        <v>47</v>
      </c>
      <c r="B53" s="33" t="s">
        <v>107</v>
      </c>
      <c r="C53" s="33" t="s">
        <v>14</v>
      </c>
      <c r="D53" s="33"/>
      <c r="E53" s="74">
        <v>1111</v>
      </c>
      <c r="F53" s="73">
        <v>9</v>
      </c>
      <c r="G53" s="83">
        <f t="shared" si="3"/>
        <v>123.44444444444444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2"/>
        <v>48</v>
      </c>
      <c r="B54" s="33" t="s">
        <v>265</v>
      </c>
      <c r="C54" s="33" t="s">
        <v>39</v>
      </c>
      <c r="D54" s="33"/>
      <c r="E54" s="74">
        <v>340</v>
      </c>
      <c r="F54" s="73">
        <v>3</v>
      </c>
      <c r="G54" s="83">
        <f t="shared" si="3"/>
        <v>113.33333333333333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2"/>
        <v>49</v>
      </c>
      <c r="B55" s="33" t="s">
        <v>344</v>
      </c>
      <c r="C55" s="33" t="s">
        <v>18</v>
      </c>
      <c r="D55" s="33"/>
      <c r="E55" s="74">
        <v>327</v>
      </c>
      <c r="F55" s="73">
        <v>3</v>
      </c>
      <c r="G55" s="83">
        <f t="shared" si="3"/>
        <v>109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2">
        <f t="shared" si="2"/>
        <v>50</v>
      </c>
      <c r="B56" s="33" t="s">
        <v>207</v>
      </c>
      <c r="C56" s="33" t="s">
        <v>18</v>
      </c>
      <c r="D56" s="33"/>
      <c r="E56" s="74">
        <v>943</v>
      </c>
      <c r="F56" s="73">
        <v>9</v>
      </c>
      <c r="G56" s="83">
        <f t="shared" si="3"/>
        <v>104.77777777777777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1.710937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42</v>
      </c>
      <c r="B1" s="156"/>
      <c r="C1" s="156"/>
      <c r="D1" s="156"/>
      <c r="E1" s="156"/>
      <c r="F1" s="156"/>
      <c r="G1" s="156"/>
      <c r="H1" s="156"/>
      <c r="I1" s="97"/>
      <c r="J1" s="97"/>
      <c r="K1" s="97"/>
      <c r="L1" s="97"/>
      <c r="M1" s="97"/>
      <c r="N1" s="97"/>
      <c r="O1" s="97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11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80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74" t="s">
        <v>144</v>
      </c>
      <c r="C7" s="74" t="s">
        <v>45</v>
      </c>
      <c r="D7" s="74"/>
      <c r="E7" s="74">
        <v>2304</v>
      </c>
      <c r="F7" s="73">
        <v>12</v>
      </c>
      <c r="G7" s="83">
        <f aca="true" t="shared" si="0" ref="G7:G38">E7/F7</f>
        <v>192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33" t="s">
        <v>98</v>
      </c>
      <c r="C8" s="33" t="s">
        <v>45</v>
      </c>
      <c r="D8" s="73"/>
      <c r="E8" s="74">
        <v>5259</v>
      </c>
      <c r="F8" s="73">
        <v>28</v>
      </c>
      <c r="G8" s="83">
        <f t="shared" si="0"/>
        <v>187.82142857142858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1" ref="A9:A68">A8+1</f>
        <v>3</v>
      </c>
      <c r="B9" s="85" t="s">
        <v>94</v>
      </c>
      <c r="C9" s="85" t="s">
        <v>16</v>
      </c>
      <c r="D9" s="87"/>
      <c r="E9" s="86">
        <v>5671</v>
      </c>
      <c r="F9" s="87">
        <v>33</v>
      </c>
      <c r="G9" s="88">
        <f t="shared" si="0"/>
        <v>171.84848484848484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1"/>
        <v>4</v>
      </c>
      <c r="B10" s="33" t="s">
        <v>185</v>
      </c>
      <c r="C10" s="33" t="s">
        <v>43</v>
      </c>
      <c r="D10" s="33"/>
      <c r="E10" s="74">
        <v>8441</v>
      </c>
      <c r="F10" s="73">
        <v>51</v>
      </c>
      <c r="G10" s="83">
        <f t="shared" si="0"/>
        <v>165.50980392156862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1"/>
        <v>5</v>
      </c>
      <c r="B11" s="33" t="s">
        <v>62</v>
      </c>
      <c r="C11" s="33" t="s">
        <v>15</v>
      </c>
      <c r="D11" s="73"/>
      <c r="E11" s="74">
        <v>5942</v>
      </c>
      <c r="F11" s="73">
        <v>36</v>
      </c>
      <c r="G11" s="83">
        <f t="shared" si="0"/>
        <v>165.05555555555554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1"/>
        <v>6</v>
      </c>
      <c r="B12" s="33" t="s">
        <v>148</v>
      </c>
      <c r="C12" s="33" t="s">
        <v>26</v>
      </c>
      <c r="D12" s="73" t="s">
        <v>29</v>
      </c>
      <c r="E12" s="74">
        <v>6352</v>
      </c>
      <c r="F12" s="73">
        <v>39</v>
      </c>
      <c r="G12" s="83">
        <f t="shared" si="0"/>
        <v>162.87179487179486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1"/>
        <v>7</v>
      </c>
      <c r="B13" s="33" t="s">
        <v>228</v>
      </c>
      <c r="C13" s="33" t="s">
        <v>44</v>
      </c>
      <c r="D13" s="33"/>
      <c r="E13" s="74">
        <v>2421</v>
      </c>
      <c r="F13" s="73">
        <v>15</v>
      </c>
      <c r="G13" s="83">
        <f t="shared" si="0"/>
        <v>161.4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1"/>
        <v>8</v>
      </c>
      <c r="B14" s="33" t="s">
        <v>96</v>
      </c>
      <c r="C14" s="33" t="s">
        <v>26</v>
      </c>
      <c r="D14" s="73"/>
      <c r="E14" s="74">
        <v>10109</v>
      </c>
      <c r="F14" s="73">
        <v>63</v>
      </c>
      <c r="G14" s="83">
        <f t="shared" si="0"/>
        <v>160.46031746031747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1"/>
        <v>9</v>
      </c>
      <c r="B15" s="33" t="s">
        <v>95</v>
      </c>
      <c r="C15" s="33" t="s">
        <v>26</v>
      </c>
      <c r="D15" s="73"/>
      <c r="E15" s="74">
        <v>9593</v>
      </c>
      <c r="F15" s="73">
        <v>60</v>
      </c>
      <c r="G15" s="83">
        <f t="shared" si="0"/>
        <v>159.88333333333333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1"/>
        <v>10</v>
      </c>
      <c r="B16" s="85" t="s">
        <v>434</v>
      </c>
      <c r="C16" s="85" t="s">
        <v>25</v>
      </c>
      <c r="D16" s="87"/>
      <c r="E16" s="86">
        <v>470</v>
      </c>
      <c r="F16" s="87">
        <v>3</v>
      </c>
      <c r="G16" s="88">
        <f t="shared" si="0"/>
        <v>156.66666666666666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1"/>
        <v>11</v>
      </c>
      <c r="B17" s="33" t="s">
        <v>475</v>
      </c>
      <c r="C17" s="33" t="s">
        <v>43</v>
      </c>
      <c r="D17" s="73" t="s">
        <v>0</v>
      </c>
      <c r="E17" s="74">
        <v>927</v>
      </c>
      <c r="F17" s="73">
        <v>6</v>
      </c>
      <c r="G17" s="89">
        <f t="shared" si="0"/>
        <v>154.5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1"/>
        <v>12</v>
      </c>
      <c r="B18" s="33" t="s">
        <v>267</v>
      </c>
      <c r="C18" s="33" t="s">
        <v>25</v>
      </c>
      <c r="D18" s="33"/>
      <c r="E18" s="74">
        <v>5561</v>
      </c>
      <c r="F18" s="73">
        <v>36</v>
      </c>
      <c r="G18" s="83">
        <f t="shared" si="0"/>
        <v>154.47222222222223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1"/>
        <v>13</v>
      </c>
      <c r="B19" s="33" t="s">
        <v>78</v>
      </c>
      <c r="C19" s="33" t="s">
        <v>27</v>
      </c>
      <c r="D19" s="73"/>
      <c r="E19" s="74">
        <v>6174</v>
      </c>
      <c r="F19" s="73">
        <v>40</v>
      </c>
      <c r="G19" s="83">
        <f t="shared" si="0"/>
        <v>154.35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1"/>
        <v>14</v>
      </c>
      <c r="B20" s="33" t="s">
        <v>149</v>
      </c>
      <c r="C20" s="33" t="s">
        <v>26</v>
      </c>
      <c r="D20" s="33"/>
      <c r="E20" s="74">
        <v>3234</v>
      </c>
      <c r="F20" s="73">
        <v>21</v>
      </c>
      <c r="G20" s="83">
        <f t="shared" si="0"/>
        <v>154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1"/>
        <v>15</v>
      </c>
      <c r="B21" s="33" t="s">
        <v>329</v>
      </c>
      <c r="C21" s="33" t="s">
        <v>16</v>
      </c>
      <c r="D21" s="73" t="s">
        <v>0</v>
      </c>
      <c r="E21" s="74">
        <v>923</v>
      </c>
      <c r="F21" s="73">
        <v>6</v>
      </c>
      <c r="G21" s="89">
        <f t="shared" si="0"/>
        <v>153.83333333333334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1"/>
        <v>16</v>
      </c>
      <c r="B22" s="33" t="s">
        <v>146</v>
      </c>
      <c r="C22" s="33" t="s">
        <v>15</v>
      </c>
      <c r="D22" s="33"/>
      <c r="E22" s="74">
        <v>4461</v>
      </c>
      <c r="F22" s="73">
        <v>29</v>
      </c>
      <c r="G22" s="83">
        <f t="shared" si="0"/>
        <v>153.82758620689654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1"/>
        <v>17</v>
      </c>
      <c r="B23" s="33" t="s">
        <v>226</v>
      </c>
      <c r="C23" s="33" t="s">
        <v>25</v>
      </c>
      <c r="D23" s="33"/>
      <c r="E23" s="74">
        <v>461</v>
      </c>
      <c r="F23" s="73">
        <v>3</v>
      </c>
      <c r="G23" s="83">
        <f t="shared" si="0"/>
        <v>153.66666666666666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1"/>
        <v>18</v>
      </c>
      <c r="B24" s="33" t="s">
        <v>233</v>
      </c>
      <c r="C24" s="33" t="s">
        <v>45</v>
      </c>
      <c r="D24" s="33"/>
      <c r="E24" s="74">
        <v>5599</v>
      </c>
      <c r="F24" s="73">
        <v>37</v>
      </c>
      <c r="G24" s="83">
        <f t="shared" si="0"/>
        <v>151.32432432432432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1"/>
        <v>19</v>
      </c>
      <c r="B25" s="33" t="s">
        <v>35</v>
      </c>
      <c r="C25" s="33" t="s">
        <v>44</v>
      </c>
      <c r="D25" s="73" t="s">
        <v>29</v>
      </c>
      <c r="E25" s="74">
        <v>8991</v>
      </c>
      <c r="F25" s="73">
        <v>60</v>
      </c>
      <c r="G25" s="83">
        <f t="shared" si="0"/>
        <v>149.85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1"/>
        <v>20</v>
      </c>
      <c r="B26" s="85" t="s">
        <v>92</v>
      </c>
      <c r="C26" s="85" t="s">
        <v>16</v>
      </c>
      <c r="D26" s="87"/>
      <c r="E26" s="86">
        <v>4022</v>
      </c>
      <c r="F26" s="87">
        <v>27</v>
      </c>
      <c r="G26" s="88">
        <f t="shared" si="0"/>
        <v>148.96296296296296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1"/>
        <v>21</v>
      </c>
      <c r="B27" s="33" t="s">
        <v>227</v>
      </c>
      <c r="C27" s="33" t="s">
        <v>25</v>
      </c>
      <c r="D27" s="33"/>
      <c r="E27" s="74">
        <v>7515</v>
      </c>
      <c r="F27" s="73">
        <v>51</v>
      </c>
      <c r="G27" s="83">
        <f t="shared" si="0"/>
        <v>147.35294117647058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1"/>
        <v>22</v>
      </c>
      <c r="B28" s="33" t="s">
        <v>184</v>
      </c>
      <c r="C28" s="33" t="s">
        <v>43</v>
      </c>
      <c r="D28" s="73" t="s">
        <v>29</v>
      </c>
      <c r="E28" s="74">
        <v>8677</v>
      </c>
      <c r="F28" s="73">
        <v>60</v>
      </c>
      <c r="G28" s="83">
        <f t="shared" si="0"/>
        <v>144.61666666666667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1"/>
        <v>23</v>
      </c>
      <c r="B29" s="33" t="s">
        <v>183</v>
      </c>
      <c r="C29" s="33" t="s">
        <v>43</v>
      </c>
      <c r="D29" s="33"/>
      <c r="E29" s="74">
        <v>7781</v>
      </c>
      <c r="F29" s="73">
        <v>54</v>
      </c>
      <c r="G29" s="83">
        <f t="shared" si="0"/>
        <v>144.09259259259258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1"/>
        <v>24</v>
      </c>
      <c r="B30" s="33" t="s">
        <v>64</v>
      </c>
      <c r="C30" s="33" t="s">
        <v>15</v>
      </c>
      <c r="D30" s="73"/>
      <c r="E30" s="74">
        <v>5720</v>
      </c>
      <c r="F30" s="73">
        <v>40</v>
      </c>
      <c r="G30" s="83">
        <f t="shared" si="0"/>
        <v>143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1"/>
        <v>25</v>
      </c>
      <c r="B31" s="74" t="s">
        <v>34</v>
      </c>
      <c r="C31" s="74" t="s">
        <v>44</v>
      </c>
      <c r="D31" s="73" t="s">
        <v>29</v>
      </c>
      <c r="E31" s="74">
        <v>7719</v>
      </c>
      <c r="F31" s="73">
        <v>54</v>
      </c>
      <c r="G31" s="83">
        <f t="shared" si="0"/>
        <v>142.94444444444446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1"/>
        <v>26</v>
      </c>
      <c r="B32" s="33" t="s">
        <v>65</v>
      </c>
      <c r="C32" s="33" t="s">
        <v>44</v>
      </c>
      <c r="D32" s="73" t="s">
        <v>29</v>
      </c>
      <c r="E32" s="74">
        <v>7999</v>
      </c>
      <c r="F32" s="73">
        <v>57</v>
      </c>
      <c r="G32" s="89">
        <f t="shared" si="0"/>
        <v>140.33333333333334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1"/>
        <v>27</v>
      </c>
      <c r="B33" s="33" t="s">
        <v>585</v>
      </c>
      <c r="C33" s="33" t="s">
        <v>15</v>
      </c>
      <c r="D33" s="73" t="s">
        <v>0</v>
      </c>
      <c r="E33" s="74">
        <v>421</v>
      </c>
      <c r="F33" s="73">
        <v>3</v>
      </c>
      <c r="G33" s="89">
        <f t="shared" si="0"/>
        <v>140.33333333333334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1"/>
        <v>28</v>
      </c>
      <c r="B34" s="33" t="s">
        <v>586</v>
      </c>
      <c r="C34" s="33" t="s">
        <v>15</v>
      </c>
      <c r="D34" s="73" t="s">
        <v>0</v>
      </c>
      <c r="E34" s="74">
        <v>279</v>
      </c>
      <c r="F34" s="73">
        <v>2</v>
      </c>
      <c r="G34" s="89">
        <f t="shared" si="0"/>
        <v>139.5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1"/>
        <v>29</v>
      </c>
      <c r="B35" s="33" t="s">
        <v>101</v>
      </c>
      <c r="C35" s="33" t="s">
        <v>27</v>
      </c>
      <c r="D35" s="73"/>
      <c r="E35" s="74">
        <v>6266</v>
      </c>
      <c r="F35" s="73">
        <v>45</v>
      </c>
      <c r="G35" s="83">
        <f t="shared" si="0"/>
        <v>139.24444444444444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1"/>
        <v>30</v>
      </c>
      <c r="B36" s="85" t="s">
        <v>169</v>
      </c>
      <c r="C36" s="85" t="s">
        <v>45</v>
      </c>
      <c r="D36" s="85"/>
      <c r="E36" s="86">
        <v>1252</v>
      </c>
      <c r="F36" s="87">
        <v>9</v>
      </c>
      <c r="G36" s="88">
        <f t="shared" si="0"/>
        <v>139.11111111111111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t="shared" si="1"/>
        <v>31</v>
      </c>
      <c r="B37" s="33" t="s">
        <v>315</v>
      </c>
      <c r="C37" s="33" t="s">
        <v>43</v>
      </c>
      <c r="D37" s="73" t="s">
        <v>0</v>
      </c>
      <c r="E37" s="74">
        <v>2454</v>
      </c>
      <c r="F37" s="73">
        <v>18</v>
      </c>
      <c r="G37" s="89">
        <f t="shared" si="0"/>
        <v>136.33333333333334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1"/>
        <v>32</v>
      </c>
      <c r="B38" s="33" t="s">
        <v>225</v>
      </c>
      <c r="C38" s="33" t="s">
        <v>25</v>
      </c>
      <c r="D38" s="33"/>
      <c r="E38" s="74">
        <v>2032</v>
      </c>
      <c r="F38" s="73">
        <v>15</v>
      </c>
      <c r="G38" s="83">
        <f t="shared" si="0"/>
        <v>135.46666666666667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1"/>
        <v>33</v>
      </c>
      <c r="B39" s="74" t="s">
        <v>102</v>
      </c>
      <c r="C39" s="74" t="s">
        <v>27</v>
      </c>
      <c r="D39" s="73"/>
      <c r="E39" s="74">
        <v>6092</v>
      </c>
      <c r="F39" s="73">
        <v>45</v>
      </c>
      <c r="G39" s="83">
        <f aca="true" t="shared" si="2" ref="G39:G68">E39/F39</f>
        <v>135.37777777777777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1"/>
        <v>34</v>
      </c>
      <c r="B40" s="33" t="s">
        <v>268</v>
      </c>
      <c r="C40" s="33" t="s">
        <v>15</v>
      </c>
      <c r="D40" s="33"/>
      <c r="E40" s="74">
        <v>2562</v>
      </c>
      <c r="F40" s="73">
        <v>19</v>
      </c>
      <c r="G40" s="83">
        <f t="shared" si="2"/>
        <v>134.8421052631579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1"/>
        <v>35</v>
      </c>
      <c r="B41" s="33" t="s">
        <v>93</v>
      </c>
      <c r="C41" s="33" t="s">
        <v>16</v>
      </c>
      <c r="D41" s="73"/>
      <c r="E41" s="74">
        <v>6187</v>
      </c>
      <c r="F41" s="73">
        <v>46</v>
      </c>
      <c r="G41" s="83">
        <f t="shared" si="2"/>
        <v>134.5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1"/>
        <v>36</v>
      </c>
      <c r="B42" s="33" t="s">
        <v>147</v>
      </c>
      <c r="C42" s="33" t="s">
        <v>15</v>
      </c>
      <c r="D42" s="33"/>
      <c r="E42" s="74">
        <v>2274</v>
      </c>
      <c r="F42" s="73">
        <v>17</v>
      </c>
      <c r="G42" s="83">
        <f t="shared" si="2"/>
        <v>133.76470588235293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1"/>
        <v>37</v>
      </c>
      <c r="B43" s="33" t="s">
        <v>249</v>
      </c>
      <c r="C43" s="33" t="s">
        <v>27</v>
      </c>
      <c r="D43" s="33"/>
      <c r="E43" s="74">
        <v>4109</v>
      </c>
      <c r="F43" s="73">
        <v>31</v>
      </c>
      <c r="G43" s="83">
        <f t="shared" si="2"/>
        <v>132.5483870967742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1"/>
        <v>38</v>
      </c>
      <c r="B44" s="74" t="s">
        <v>266</v>
      </c>
      <c r="C44" s="74" t="s">
        <v>45</v>
      </c>
      <c r="D44" s="74"/>
      <c r="E44" s="74">
        <v>795</v>
      </c>
      <c r="F44" s="73">
        <v>6</v>
      </c>
      <c r="G44" s="83">
        <f t="shared" si="2"/>
        <v>132.5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1"/>
        <v>39</v>
      </c>
      <c r="B45" s="33" t="s">
        <v>402</v>
      </c>
      <c r="C45" s="33" t="s">
        <v>25</v>
      </c>
      <c r="D45" s="73" t="s">
        <v>0</v>
      </c>
      <c r="E45" s="74">
        <v>396</v>
      </c>
      <c r="F45" s="73">
        <v>3</v>
      </c>
      <c r="G45" s="89">
        <f t="shared" si="2"/>
        <v>132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1"/>
        <v>40</v>
      </c>
      <c r="B46" s="85" t="s">
        <v>170</v>
      </c>
      <c r="C46" s="85" t="s">
        <v>45</v>
      </c>
      <c r="D46" s="87" t="s">
        <v>29</v>
      </c>
      <c r="E46" s="86">
        <v>2619</v>
      </c>
      <c r="F46" s="87">
        <v>20</v>
      </c>
      <c r="G46" s="88">
        <f t="shared" si="2"/>
        <v>130.95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1"/>
        <v>41</v>
      </c>
      <c r="B47" s="33" t="s">
        <v>202</v>
      </c>
      <c r="C47" s="33" t="s">
        <v>27</v>
      </c>
      <c r="D47" s="73"/>
      <c r="E47" s="74">
        <v>3666</v>
      </c>
      <c r="F47" s="73">
        <v>28</v>
      </c>
      <c r="G47" s="89">
        <f t="shared" si="2"/>
        <v>130.92857142857142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1"/>
        <v>42</v>
      </c>
      <c r="B48" s="33" t="s">
        <v>524</v>
      </c>
      <c r="C48" s="33" t="s">
        <v>45</v>
      </c>
      <c r="D48" s="73" t="s">
        <v>0</v>
      </c>
      <c r="E48" s="74">
        <v>387</v>
      </c>
      <c r="F48" s="73">
        <v>3</v>
      </c>
      <c r="G48" s="89">
        <f t="shared" si="2"/>
        <v>129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1"/>
        <v>43</v>
      </c>
      <c r="B49" s="33" t="s">
        <v>588</v>
      </c>
      <c r="C49" s="33" t="s">
        <v>16</v>
      </c>
      <c r="D49" s="73" t="s">
        <v>0</v>
      </c>
      <c r="E49" s="74">
        <v>385</v>
      </c>
      <c r="F49" s="73">
        <v>3</v>
      </c>
      <c r="G49" s="89">
        <f t="shared" si="2"/>
        <v>128.33333333333334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1"/>
        <v>44</v>
      </c>
      <c r="B50" s="33" t="s">
        <v>588</v>
      </c>
      <c r="C50" s="33" t="s">
        <v>16</v>
      </c>
      <c r="D50" s="73" t="s">
        <v>0</v>
      </c>
      <c r="E50" s="74">
        <v>385</v>
      </c>
      <c r="F50" s="73">
        <v>3</v>
      </c>
      <c r="G50" s="89">
        <f t="shared" si="2"/>
        <v>128.33333333333334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1"/>
        <v>45</v>
      </c>
      <c r="B51" s="33" t="s">
        <v>270</v>
      </c>
      <c r="C51" s="33" t="s">
        <v>16</v>
      </c>
      <c r="D51" s="33"/>
      <c r="E51" s="74">
        <v>1924</v>
      </c>
      <c r="F51" s="73">
        <v>15</v>
      </c>
      <c r="G51" s="83">
        <f t="shared" si="2"/>
        <v>128.26666666666668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1"/>
        <v>46</v>
      </c>
      <c r="B52" s="33" t="s">
        <v>269</v>
      </c>
      <c r="C52" s="33" t="s">
        <v>16</v>
      </c>
      <c r="D52" s="33"/>
      <c r="E52" s="74">
        <v>1785</v>
      </c>
      <c r="F52" s="73">
        <v>14</v>
      </c>
      <c r="G52" s="83">
        <f t="shared" si="2"/>
        <v>127.5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1"/>
        <v>47</v>
      </c>
      <c r="B53" s="33" t="s">
        <v>345</v>
      </c>
      <c r="C53" s="33" t="s">
        <v>25</v>
      </c>
      <c r="D53" s="73" t="s">
        <v>0</v>
      </c>
      <c r="E53" s="74">
        <v>1146</v>
      </c>
      <c r="F53" s="73">
        <v>9</v>
      </c>
      <c r="G53" s="89">
        <f t="shared" si="2"/>
        <v>127.33333333333333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1"/>
        <v>48</v>
      </c>
      <c r="B54" s="33" t="s">
        <v>316</v>
      </c>
      <c r="C54" s="33" t="s">
        <v>16</v>
      </c>
      <c r="D54" s="73" t="s">
        <v>0</v>
      </c>
      <c r="E54" s="74">
        <v>1526</v>
      </c>
      <c r="F54" s="73">
        <v>12</v>
      </c>
      <c r="G54" s="89">
        <f t="shared" si="2"/>
        <v>127.16666666666667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1"/>
        <v>49</v>
      </c>
      <c r="B55" s="33" t="s">
        <v>171</v>
      </c>
      <c r="C55" s="33" t="s">
        <v>16</v>
      </c>
      <c r="D55" s="33"/>
      <c r="E55" s="74">
        <v>2650</v>
      </c>
      <c r="F55" s="73">
        <v>21</v>
      </c>
      <c r="G55" s="83">
        <f t="shared" si="2"/>
        <v>126.19047619047619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4">
        <f t="shared" si="1"/>
        <v>50</v>
      </c>
      <c r="B56" s="85" t="s">
        <v>317</v>
      </c>
      <c r="C56" s="85" t="s">
        <v>44</v>
      </c>
      <c r="D56" s="87" t="s">
        <v>0</v>
      </c>
      <c r="E56" s="86">
        <v>370</v>
      </c>
      <c r="F56" s="87">
        <v>3</v>
      </c>
      <c r="G56" s="110">
        <f t="shared" si="2"/>
        <v>123.33333333333333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2">
        <f t="shared" si="1"/>
        <v>51</v>
      </c>
      <c r="B57" s="33" t="s">
        <v>100</v>
      </c>
      <c r="C57" s="33" t="s">
        <v>45</v>
      </c>
      <c r="D57" s="73" t="s">
        <v>29</v>
      </c>
      <c r="E57" s="74">
        <v>4427</v>
      </c>
      <c r="F57" s="73">
        <v>36</v>
      </c>
      <c r="G57" s="83">
        <f t="shared" si="2"/>
        <v>122.97222222222223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2">
        <f t="shared" si="1"/>
        <v>52</v>
      </c>
      <c r="B58" s="33" t="s">
        <v>330</v>
      </c>
      <c r="C58" s="33" t="s">
        <v>25</v>
      </c>
      <c r="D58" s="73" t="s">
        <v>0</v>
      </c>
      <c r="E58" s="74">
        <v>2917</v>
      </c>
      <c r="F58" s="73">
        <v>24</v>
      </c>
      <c r="G58" s="89">
        <f t="shared" si="2"/>
        <v>121.54166666666667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2">
        <f t="shared" si="1"/>
        <v>53</v>
      </c>
      <c r="B59" s="33" t="s">
        <v>99</v>
      </c>
      <c r="C59" s="33" t="s">
        <v>45</v>
      </c>
      <c r="D59" s="73"/>
      <c r="E59" s="74">
        <v>2196</v>
      </c>
      <c r="F59" s="73">
        <v>19</v>
      </c>
      <c r="G59" s="83">
        <f t="shared" si="2"/>
        <v>115.57894736842105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2">
        <f t="shared" si="1"/>
        <v>54</v>
      </c>
      <c r="B60" s="33" t="s">
        <v>97</v>
      </c>
      <c r="C60" s="33" t="s">
        <v>26</v>
      </c>
      <c r="D60" s="73"/>
      <c r="E60" s="74">
        <v>342</v>
      </c>
      <c r="F60" s="73">
        <v>3</v>
      </c>
      <c r="G60" s="83">
        <f t="shared" si="2"/>
        <v>114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2">
        <f t="shared" si="1"/>
        <v>55</v>
      </c>
      <c r="B61" s="33" t="s">
        <v>587</v>
      </c>
      <c r="C61" s="33" t="s">
        <v>16</v>
      </c>
      <c r="D61" s="73" t="s">
        <v>0</v>
      </c>
      <c r="E61" s="74">
        <v>321</v>
      </c>
      <c r="F61" s="73">
        <v>3</v>
      </c>
      <c r="G61" s="89">
        <f t="shared" si="2"/>
        <v>107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2">
        <f t="shared" si="1"/>
        <v>56</v>
      </c>
      <c r="B62" s="33" t="s">
        <v>462</v>
      </c>
      <c r="C62" s="33" t="s">
        <v>45</v>
      </c>
      <c r="D62" s="73" t="s">
        <v>0</v>
      </c>
      <c r="E62" s="74">
        <v>692</v>
      </c>
      <c r="F62" s="73">
        <v>7</v>
      </c>
      <c r="G62" s="83">
        <f t="shared" si="2"/>
        <v>98.85714285714286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2">
        <f t="shared" si="1"/>
        <v>57</v>
      </c>
      <c r="B63" s="33" t="s">
        <v>63</v>
      </c>
      <c r="C63" s="33" t="s">
        <v>15</v>
      </c>
      <c r="D63" s="73"/>
      <c r="E63" s="74">
        <v>294</v>
      </c>
      <c r="F63" s="73">
        <v>3</v>
      </c>
      <c r="G63" s="83">
        <f t="shared" si="2"/>
        <v>98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2">
        <f t="shared" si="1"/>
        <v>58</v>
      </c>
      <c r="B64" s="33" t="s">
        <v>566</v>
      </c>
      <c r="C64" s="33" t="s">
        <v>45</v>
      </c>
      <c r="D64" s="73" t="s">
        <v>29</v>
      </c>
      <c r="E64" s="74">
        <v>195</v>
      </c>
      <c r="F64" s="73">
        <v>2</v>
      </c>
      <c r="G64" s="89">
        <f t="shared" si="2"/>
        <v>97.5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2">
        <f t="shared" si="1"/>
        <v>59</v>
      </c>
      <c r="B65" s="33" t="s">
        <v>489</v>
      </c>
      <c r="C65" s="33" t="s">
        <v>45</v>
      </c>
      <c r="D65" s="73" t="s">
        <v>29</v>
      </c>
      <c r="E65" s="74">
        <v>97</v>
      </c>
      <c r="F65" s="73">
        <v>1</v>
      </c>
      <c r="G65" s="89">
        <f t="shared" si="2"/>
        <v>97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2">
        <f t="shared" si="1"/>
        <v>60</v>
      </c>
      <c r="B66" s="33" t="s">
        <v>234</v>
      </c>
      <c r="C66" s="33" t="s">
        <v>15</v>
      </c>
      <c r="D66" s="73" t="s">
        <v>29</v>
      </c>
      <c r="E66" s="74">
        <v>1978</v>
      </c>
      <c r="F66" s="73">
        <v>22</v>
      </c>
      <c r="G66" s="83">
        <f t="shared" si="2"/>
        <v>89.9090909090909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2">
        <f t="shared" si="1"/>
        <v>61</v>
      </c>
      <c r="B67" s="33" t="s">
        <v>232</v>
      </c>
      <c r="C67" s="33" t="s">
        <v>45</v>
      </c>
      <c r="D67" s="73" t="s">
        <v>29</v>
      </c>
      <c r="E67" s="74">
        <v>447</v>
      </c>
      <c r="F67" s="73">
        <v>5</v>
      </c>
      <c r="G67" s="83">
        <f t="shared" si="2"/>
        <v>89.4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2">
        <f t="shared" si="1"/>
        <v>62</v>
      </c>
      <c r="B68" s="33" t="s">
        <v>567</v>
      </c>
      <c r="C68" s="33" t="s">
        <v>45</v>
      </c>
      <c r="D68" s="73" t="s">
        <v>29</v>
      </c>
      <c r="E68" s="74">
        <v>86</v>
      </c>
      <c r="F68" s="73">
        <v>1</v>
      </c>
      <c r="G68" s="89">
        <f t="shared" si="2"/>
        <v>86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21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55" t="s">
        <v>57</v>
      </c>
      <c r="B1" s="156"/>
      <c r="C1" s="156"/>
      <c r="D1" s="156"/>
      <c r="E1" s="156"/>
      <c r="F1" s="156"/>
      <c r="G1" s="156"/>
      <c r="H1" s="156"/>
      <c r="I1" s="97"/>
      <c r="J1" s="97"/>
      <c r="K1" s="97"/>
      <c r="L1" s="97"/>
      <c r="M1" s="97"/>
      <c r="N1" s="97"/>
      <c r="O1" s="97"/>
      <c r="P1" s="3"/>
      <c r="Q1" s="3"/>
    </row>
    <row r="2" spans="1:17" ht="36.75" customHeight="1">
      <c r="A2" s="156"/>
      <c r="B2" s="156"/>
      <c r="C2" s="156"/>
      <c r="D2" s="156"/>
      <c r="E2" s="156"/>
      <c r="F2" s="156"/>
      <c r="G2" s="156"/>
      <c r="H2" s="156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51"/>
      <c r="B3" s="152"/>
      <c r="C3" s="152"/>
      <c r="D3" s="152"/>
      <c r="E3" s="152"/>
      <c r="F3" s="152"/>
      <c r="G3" s="152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53" t="s">
        <v>11</v>
      </c>
      <c r="B4" s="154"/>
      <c r="C4" s="154"/>
      <c r="D4" s="154"/>
      <c r="E4" s="154"/>
      <c r="F4" s="154"/>
      <c r="G4" s="15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80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33" t="s">
        <v>125</v>
      </c>
      <c r="C7" s="33" t="s">
        <v>132</v>
      </c>
      <c r="D7" s="33"/>
      <c r="E7" s="74">
        <v>7192</v>
      </c>
      <c r="F7" s="73">
        <v>42</v>
      </c>
      <c r="G7" s="83">
        <f aca="true" t="shared" si="0" ref="G7:G38">E7/F7</f>
        <v>171.23809523809524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71" t="s">
        <v>203</v>
      </c>
      <c r="C8" s="71" t="s">
        <v>20</v>
      </c>
      <c r="D8" s="71"/>
      <c r="E8" s="90">
        <v>501</v>
      </c>
      <c r="F8" s="72">
        <v>3</v>
      </c>
      <c r="G8" s="83">
        <f t="shared" si="0"/>
        <v>167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1" ref="A9:A72">A8+1</f>
        <v>3</v>
      </c>
      <c r="B9" s="85" t="s">
        <v>158</v>
      </c>
      <c r="C9" s="85" t="s">
        <v>55</v>
      </c>
      <c r="D9" s="87" t="s">
        <v>29</v>
      </c>
      <c r="E9" s="86">
        <v>2496</v>
      </c>
      <c r="F9" s="87">
        <v>15</v>
      </c>
      <c r="G9" s="88">
        <f t="shared" si="0"/>
        <v>166.4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1"/>
        <v>4</v>
      </c>
      <c r="B10" s="33" t="s">
        <v>81</v>
      </c>
      <c r="C10" s="33" t="s">
        <v>55</v>
      </c>
      <c r="D10" s="73" t="s">
        <v>29</v>
      </c>
      <c r="E10" s="74">
        <v>497</v>
      </c>
      <c r="F10" s="73">
        <v>3</v>
      </c>
      <c r="G10" s="83">
        <f t="shared" si="0"/>
        <v>165.66666666666666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1"/>
        <v>5</v>
      </c>
      <c r="B11" s="33" t="s">
        <v>110</v>
      </c>
      <c r="C11" s="33" t="s">
        <v>55</v>
      </c>
      <c r="D11" s="33"/>
      <c r="E11" s="74">
        <v>8524</v>
      </c>
      <c r="F11" s="73">
        <v>52</v>
      </c>
      <c r="G11" s="83">
        <f t="shared" si="0"/>
        <v>163.92307692307693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1"/>
        <v>6</v>
      </c>
      <c r="B12" s="33" t="s">
        <v>129</v>
      </c>
      <c r="C12" s="33" t="s">
        <v>28</v>
      </c>
      <c r="D12" s="33"/>
      <c r="E12" s="74">
        <v>6921</v>
      </c>
      <c r="F12" s="73">
        <v>44</v>
      </c>
      <c r="G12" s="83">
        <f t="shared" si="0"/>
        <v>157.29545454545453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1"/>
        <v>7</v>
      </c>
      <c r="B13" s="33" t="s">
        <v>159</v>
      </c>
      <c r="C13" s="33" t="s">
        <v>28</v>
      </c>
      <c r="D13" s="33"/>
      <c r="E13" s="74">
        <v>9499</v>
      </c>
      <c r="F13" s="73">
        <v>61</v>
      </c>
      <c r="G13" s="83">
        <f t="shared" si="0"/>
        <v>155.72131147540983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1"/>
        <v>8</v>
      </c>
      <c r="B14" s="74" t="s">
        <v>91</v>
      </c>
      <c r="C14" s="74" t="s">
        <v>54</v>
      </c>
      <c r="D14" s="73"/>
      <c r="E14" s="74">
        <v>10701</v>
      </c>
      <c r="F14" s="73">
        <v>69</v>
      </c>
      <c r="G14" s="83">
        <f t="shared" si="0"/>
        <v>155.08695652173913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1"/>
        <v>9</v>
      </c>
      <c r="B15" s="33" t="s">
        <v>362</v>
      </c>
      <c r="C15" s="33" t="s">
        <v>23</v>
      </c>
      <c r="D15" s="33"/>
      <c r="E15" s="74">
        <v>1389</v>
      </c>
      <c r="F15" s="73">
        <v>9</v>
      </c>
      <c r="G15" s="83">
        <f t="shared" si="0"/>
        <v>154.33333333333334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1"/>
        <v>10</v>
      </c>
      <c r="B16" s="111" t="s">
        <v>197</v>
      </c>
      <c r="C16" s="111" t="s">
        <v>48</v>
      </c>
      <c r="D16" s="111"/>
      <c r="E16" s="105">
        <v>4156</v>
      </c>
      <c r="F16" s="104">
        <v>27</v>
      </c>
      <c r="G16" s="88">
        <f t="shared" si="0"/>
        <v>153.92592592592592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1"/>
        <v>11</v>
      </c>
      <c r="B17" s="33" t="s">
        <v>427</v>
      </c>
      <c r="C17" s="33" t="s">
        <v>54</v>
      </c>
      <c r="D17" s="33"/>
      <c r="E17" s="74">
        <v>461</v>
      </c>
      <c r="F17" s="73">
        <v>3</v>
      </c>
      <c r="G17" s="83">
        <f t="shared" si="0"/>
        <v>153.66666666666666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1"/>
        <v>12</v>
      </c>
      <c r="B18" s="33" t="s">
        <v>172</v>
      </c>
      <c r="C18" s="33" t="s">
        <v>20</v>
      </c>
      <c r="D18" s="33"/>
      <c r="E18" s="74">
        <v>2275</v>
      </c>
      <c r="F18" s="73">
        <v>15</v>
      </c>
      <c r="G18" s="83">
        <f t="shared" si="0"/>
        <v>151.66666666666666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1"/>
        <v>13</v>
      </c>
      <c r="B19" s="33" t="s">
        <v>109</v>
      </c>
      <c r="C19" s="33" t="s">
        <v>55</v>
      </c>
      <c r="D19" s="33"/>
      <c r="E19" s="74">
        <v>303</v>
      </c>
      <c r="F19" s="73">
        <v>2</v>
      </c>
      <c r="G19" s="83">
        <f t="shared" si="0"/>
        <v>151.5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1"/>
        <v>14</v>
      </c>
      <c r="B20" s="33" t="s">
        <v>103</v>
      </c>
      <c r="C20" s="33" t="s">
        <v>54</v>
      </c>
      <c r="D20" s="33"/>
      <c r="E20" s="74">
        <v>454</v>
      </c>
      <c r="F20" s="73">
        <v>3</v>
      </c>
      <c r="G20" s="83">
        <f t="shared" si="0"/>
        <v>151.33333333333334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1"/>
        <v>15</v>
      </c>
      <c r="B21" s="33" t="s">
        <v>135</v>
      </c>
      <c r="C21" s="33" t="s">
        <v>20</v>
      </c>
      <c r="D21" s="33"/>
      <c r="E21" s="74">
        <v>4381</v>
      </c>
      <c r="F21" s="73">
        <v>29</v>
      </c>
      <c r="G21" s="83">
        <f t="shared" si="0"/>
        <v>151.06896551724137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1"/>
        <v>16</v>
      </c>
      <c r="B22" s="71" t="s">
        <v>243</v>
      </c>
      <c r="C22" s="71" t="s">
        <v>132</v>
      </c>
      <c r="D22" s="72" t="s">
        <v>0</v>
      </c>
      <c r="E22" s="90">
        <v>6292</v>
      </c>
      <c r="F22" s="72">
        <v>42</v>
      </c>
      <c r="G22" s="83">
        <f t="shared" si="0"/>
        <v>149.8095238095238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1"/>
        <v>17</v>
      </c>
      <c r="B23" s="33" t="s">
        <v>264</v>
      </c>
      <c r="C23" s="33" t="s">
        <v>52</v>
      </c>
      <c r="D23" s="33"/>
      <c r="E23" s="74">
        <v>898</v>
      </c>
      <c r="F23" s="73">
        <v>6</v>
      </c>
      <c r="G23" s="83">
        <f t="shared" si="0"/>
        <v>149.66666666666666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1"/>
        <v>18</v>
      </c>
      <c r="B24" s="33" t="s">
        <v>164</v>
      </c>
      <c r="C24" s="33" t="s">
        <v>55</v>
      </c>
      <c r="D24" s="73"/>
      <c r="E24" s="74">
        <v>9613</v>
      </c>
      <c r="F24" s="73">
        <v>65</v>
      </c>
      <c r="G24" s="83">
        <f t="shared" si="0"/>
        <v>147.8923076923077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1"/>
        <v>19</v>
      </c>
      <c r="B25" s="71" t="s">
        <v>244</v>
      </c>
      <c r="C25" s="71" t="s">
        <v>20</v>
      </c>
      <c r="D25" s="72" t="s">
        <v>0</v>
      </c>
      <c r="E25" s="90">
        <v>6504</v>
      </c>
      <c r="F25" s="72">
        <v>44</v>
      </c>
      <c r="G25" s="83">
        <f t="shared" si="0"/>
        <v>147.8181818181818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1"/>
        <v>20</v>
      </c>
      <c r="B26" s="85" t="s">
        <v>59</v>
      </c>
      <c r="C26" s="85" t="s">
        <v>48</v>
      </c>
      <c r="D26" s="87" t="s">
        <v>29</v>
      </c>
      <c r="E26" s="86">
        <v>8759</v>
      </c>
      <c r="F26" s="87">
        <v>60</v>
      </c>
      <c r="G26" s="88">
        <f t="shared" si="0"/>
        <v>145.98333333333332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1"/>
        <v>21</v>
      </c>
      <c r="B27" s="33" t="s">
        <v>128</v>
      </c>
      <c r="C27" s="33" t="s">
        <v>28</v>
      </c>
      <c r="D27" s="33"/>
      <c r="E27" s="74">
        <v>3768</v>
      </c>
      <c r="F27" s="73">
        <v>26</v>
      </c>
      <c r="G27" s="83">
        <f t="shared" si="0"/>
        <v>144.92307692307693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1"/>
        <v>22</v>
      </c>
      <c r="B28" s="33" t="s">
        <v>461</v>
      </c>
      <c r="C28" s="33" t="s">
        <v>132</v>
      </c>
      <c r="D28" s="33"/>
      <c r="E28" s="74">
        <v>859</v>
      </c>
      <c r="F28" s="73">
        <v>6</v>
      </c>
      <c r="G28" s="83">
        <f t="shared" si="0"/>
        <v>143.16666666666666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1"/>
        <v>23</v>
      </c>
      <c r="B29" s="33" t="s">
        <v>578</v>
      </c>
      <c r="C29" s="33" t="s">
        <v>52</v>
      </c>
      <c r="D29" s="33"/>
      <c r="E29" s="74">
        <v>428</v>
      </c>
      <c r="F29" s="73">
        <v>3</v>
      </c>
      <c r="G29" s="83">
        <f t="shared" si="0"/>
        <v>142.66666666666666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1"/>
        <v>24</v>
      </c>
      <c r="B30" s="33" t="s">
        <v>127</v>
      </c>
      <c r="C30" s="33" t="s">
        <v>132</v>
      </c>
      <c r="D30" s="73"/>
      <c r="E30" s="74">
        <v>7655</v>
      </c>
      <c r="F30" s="73">
        <v>54</v>
      </c>
      <c r="G30" s="83">
        <f t="shared" si="0"/>
        <v>141.75925925925927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1"/>
        <v>25</v>
      </c>
      <c r="B31" s="33" t="s">
        <v>134</v>
      </c>
      <c r="C31" s="33" t="s">
        <v>20</v>
      </c>
      <c r="D31" s="33"/>
      <c r="E31" s="74">
        <v>1271</v>
      </c>
      <c r="F31" s="73">
        <v>9</v>
      </c>
      <c r="G31" s="83">
        <f t="shared" si="0"/>
        <v>141.22222222222223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1"/>
        <v>26</v>
      </c>
      <c r="B32" s="33" t="s">
        <v>262</v>
      </c>
      <c r="C32" s="33" t="s">
        <v>50</v>
      </c>
      <c r="D32" s="33"/>
      <c r="E32" s="74">
        <v>7726</v>
      </c>
      <c r="F32" s="73">
        <v>55</v>
      </c>
      <c r="G32" s="83">
        <f t="shared" si="0"/>
        <v>140.47272727272727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1"/>
        <v>27</v>
      </c>
      <c r="B33" s="33" t="s">
        <v>151</v>
      </c>
      <c r="C33" s="33" t="s">
        <v>132</v>
      </c>
      <c r="D33" s="33"/>
      <c r="E33" s="74">
        <v>3783</v>
      </c>
      <c r="F33" s="73">
        <v>27</v>
      </c>
      <c r="G33" s="83">
        <f t="shared" si="0"/>
        <v>140.11111111111111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1"/>
        <v>28</v>
      </c>
      <c r="B34" s="33" t="s">
        <v>130</v>
      </c>
      <c r="C34" s="33" t="s">
        <v>28</v>
      </c>
      <c r="D34" s="33"/>
      <c r="E34" s="74">
        <v>4197</v>
      </c>
      <c r="F34" s="73">
        <v>30</v>
      </c>
      <c r="G34" s="83">
        <f t="shared" si="0"/>
        <v>139.9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1"/>
        <v>29</v>
      </c>
      <c r="B35" s="33" t="s">
        <v>152</v>
      </c>
      <c r="C35" s="33" t="s">
        <v>132</v>
      </c>
      <c r="D35" s="33"/>
      <c r="E35" s="74">
        <v>3325</v>
      </c>
      <c r="F35" s="73">
        <v>24</v>
      </c>
      <c r="G35" s="83">
        <f t="shared" si="0"/>
        <v>138.54166666666666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1"/>
        <v>30</v>
      </c>
      <c r="B36" s="85" t="s">
        <v>190</v>
      </c>
      <c r="C36" s="85" t="s">
        <v>50</v>
      </c>
      <c r="D36" s="85"/>
      <c r="E36" s="86">
        <v>5811</v>
      </c>
      <c r="F36" s="87">
        <v>42</v>
      </c>
      <c r="G36" s="88">
        <f t="shared" si="0"/>
        <v>138.35714285714286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t="shared" si="1"/>
        <v>31</v>
      </c>
      <c r="B37" s="33" t="s">
        <v>384</v>
      </c>
      <c r="C37" s="33" t="s">
        <v>51</v>
      </c>
      <c r="D37" s="33"/>
      <c r="E37" s="74">
        <v>412</v>
      </c>
      <c r="F37" s="73">
        <v>3</v>
      </c>
      <c r="G37" s="83">
        <f t="shared" si="0"/>
        <v>137.33333333333334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1"/>
        <v>32</v>
      </c>
      <c r="B38" s="33" t="s">
        <v>89</v>
      </c>
      <c r="C38" s="33" t="s">
        <v>54</v>
      </c>
      <c r="D38" s="73"/>
      <c r="E38" s="74">
        <v>9014</v>
      </c>
      <c r="F38" s="73">
        <v>66</v>
      </c>
      <c r="G38" s="83">
        <f t="shared" si="0"/>
        <v>136.57575757575756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1"/>
        <v>33</v>
      </c>
      <c r="B39" s="33" t="s">
        <v>176</v>
      </c>
      <c r="C39" s="33" t="s">
        <v>50</v>
      </c>
      <c r="D39" s="33"/>
      <c r="E39" s="74">
        <v>3548</v>
      </c>
      <c r="F39" s="73">
        <v>26</v>
      </c>
      <c r="G39" s="83">
        <f aca="true" t="shared" si="2" ref="G39:G70">E39/F39</f>
        <v>136.46153846153845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1"/>
        <v>34</v>
      </c>
      <c r="B40" s="33" t="s">
        <v>416</v>
      </c>
      <c r="C40" s="33" t="s">
        <v>17</v>
      </c>
      <c r="D40" s="73" t="s">
        <v>29</v>
      </c>
      <c r="E40" s="74">
        <v>2863</v>
      </c>
      <c r="F40" s="73">
        <v>21</v>
      </c>
      <c r="G40" s="83">
        <f t="shared" si="2"/>
        <v>136.33333333333334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1"/>
        <v>35</v>
      </c>
      <c r="B41" s="33" t="s">
        <v>160</v>
      </c>
      <c r="C41" s="33" t="s">
        <v>23</v>
      </c>
      <c r="D41" s="73" t="s">
        <v>29</v>
      </c>
      <c r="E41" s="74">
        <v>4323</v>
      </c>
      <c r="F41" s="73">
        <v>32</v>
      </c>
      <c r="G41" s="83">
        <f t="shared" si="2"/>
        <v>135.09375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1"/>
        <v>36</v>
      </c>
      <c r="B42" s="33" t="s">
        <v>177</v>
      </c>
      <c r="C42" s="33" t="s">
        <v>50</v>
      </c>
      <c r="D42" s="33"/>
      <c r="E42" s="74">
        <v>5253</v>
      </c>
      <c r="F42" s="73">
        <v>39</v>
      </c>
      <c r="G42" s="83">
        <f t="shared" si="2"/>
        <v>134.69230769230768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1"/>
        <v>37</v>
      </c>
      <c r="B43" s="33" t="s">
        <v>58</v>
      </c>
      <c r="C43" s="33" t="s">
        <v>48</v>
      </c>
      <c r="D43" s="73"/>
      <c r="E43" s="74">
        <v>4421</v>
      </c>
      <c r="F43" s="73">
        <v>33</v>
      </c>
      <c r="G43" s="83">
        <f t="shared" si="2"/>
        <v>133.96969696969697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1"/>
        <v>38</v>
      </c>
      <c r="B44" s="71" t="s">
        <v>191</v>
      </c>
      <c r="C44" s="71" t="s">
        <v>53</v>
      </c>
      <c r="D44" s="71"/>
      <c r="E44" s="90">
        <v>1472</v>
      </c>
      <c r="F44" s="72">
        <v>11</v>
      </c>
      <c r="G44" s="83">
        <f t="shared" si="2"/>
        <v>133.8181818181818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1"/>
        <v>39</v>
      </c>
      <c r="B45" s="33" t="s">
        <v>33</v>
      </c>
      <c r="C45" s="33" t="s">
        <v>23</v>
      </c>
      <c r="D45" s="73"/>
      <c r="E45" s="74">
        <v>2400</v>
      </c>
      <c r="F45" s="73">
        <v>18</v>
      </c>
      <c r="G45" s="83">
        <f t="shared" si="2"/>
        <v>133.33333333333334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1"/>
        <v>40</v>
      </c>
      <c r="B46" s="111" t="s">
        <v>178</v>
      </c>
      <c r="C46" s="111" t="s">
        <v>52</v>
      </c>
      <c r="D46" s="111"/>
      <c r="E46" s="105">
        <v>6923</v>
      </c>
      <c r="F46" s="104">
        <v>52</v>
      </c>
      <c r="G46" s="88">
        <f t="shared" si="2"/>
        <v>133.1346153846154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1"/>
        <v>41</v>
      </c>
      <c r="B47" s="33" t="s">
        <v>460</v>
      </c>
      <c r="C47" s="33" t="s">
        <v>51</v>
      </c>
      <c r="D47" s="33"/>
      <c r="E47" s="74">
        <v>793</v>
      </c>
      <c r="F47" s="73">
        <v>6</v>
      </c>
      <c r="G47" s="83">
        <f t="shared" si="2"/>
        <v>132.16666666666666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1"/>
        <v>42</v>
      </c>
      <c r="B48" s="71" t="s">
        <v>192</v>
      </c>
      <c r="C48" s="71" t="s">
        <v>53</v>
      </c>
      <c r="D48" s="71"/>
      <c r="E48" s="90">
        <v>1577</v>
      </c>
      <c r="F48" s="72">
        <v>12</v>
      </c>
      <c r="G48" s="83">
        <f t="shared" si="2"/>
        <v>131.41666666666666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1"/>
        <v>43</v>
      </c>
      <c r="B49" s="33" t="s">
        <v>131</v>
      </c>
      <c r="C49" s="33" t="s">
        <v>28</v>
      </c>
      <c r="D49" s="33"/>
      <c r="E49" s="74">
        <v>7342</v>
      </c>
      <c r="F49" s="73">
        <v>56</v>
      </c>
      <c r="G49" s="83">
        <f t="shared" si="2"/>
        <v>131.10714285714286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1"/>
        <v>44</v>
      </c>
      <c r="B50" s="33" t="s">
        <v>83</v>
      </c>
      <c r="C50" s="33" t="s">
        <v>17</v>
      </c>
      <c r="D50" s="73" t="s">
        <v>29</v>
      </c>
      <c r="E50" s="74">
        <v>9426</v>
      </c>
      <c r="F50" s="73">
        <v>72</v>
      </c>
      <c r="G50" s="83">
        <f t="shared" si="2"/>
        <v>130.91666666666666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1"/>
        <v>45</v>
      </c>
      <c r="B51" s="33" t="s">
        <v>162</v>
      </c>
      <c r="C51" s="33" t="s">
        <v>23</v>
      </c>
      <c r="D51" s="33"/>
      <c r="E51" s="74">
        <v>5324</v>
      </c>
      <c r="F51" s="73">
        <v>41</v>
      </c>
      <c r="G51" s="83">
        <f t="shared" si="2"/>
        <v>129.85365853658536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1"/>
        <v>46</v>
      </c>
      <c r="B52" s="33" t="s">
        <v>179</v>
      </c>
      <c r="C52" s="33" t="s">
        <v>52</v>
      </c>
      <c r="D52" s="33"/>
      <c r="E52" s="74">
        <v>6682</v>
      </c>
      <c r="F52" s="73">
        <v>52</v>
      </c>
      <c r="G52" s="83">
        <f t="shared" si="2"/>
        <v>128.5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1"/>
        <v>47</v>
      </c>
      <c r="B53" s="74" t="s">
        <v>161</v>
      </c>
      <c r="C53" s="74" t="s">
        <v>23</v>
      </c>
      <c r="D53" s="74"/>
      <c r="E53" s="74">
        <v>3708</v>
      </c>
      <c r="F53" s="73">
        <v>29</v>
      </c>
      <c r="G53" s="83">
        <f t="shared" si="2"/>
        <v>127.86206896551724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1"/>
        <v>48</v>
      </c>
      <c r="B54" s="33" t="s">
        <v>173</v>
      </c>
      <c r="C54" s="33" t="s">
        <v>20</v>
      </c>
      <c r="D54" s="33"/>
      <c r="E54" s="74">
        <v>6491</v>
      </c>
      <c r="F54" s="73">
        <v>51</v>
      </c>
      <c r="G54" s="83">
        <f t="shared" si="2"/>
        <v>127.27450980392157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1"/>
        <v>49</v>
      </c>
      <c r="B55" s="33" t="s">
        <v>410</v>
      </c>
      <c r="C55" s="33" t="s">
        <v>50</v>
      </c>
      <c r="D55" s="33"/>
      <c r="E55" s="74">
        <v>380</v>
      </c>
      <c r="F55" s="73">
        <v>3</v>
      </c>
      <c r="G55" s="83">
        <f t="shared" si="2"/>
        <v>126.66666666666667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4">
        <f t="shared" si="1"/>
        <v>50</v>
      </c>
      <c r="B56" s="85" t="s">
        <v>397</v>
      </c>
      <c r="C56" s="85" t="s">
        <v>51</v>
      </c>
      <c r="D56" s="87" t="s">
        <v>29</v>
      </c>
      <c r="E56" s="86">
        <v>380</v>
      </c>
      <c r="F56" s="87">
        <v>3</v>
      </c>
      <c r="G56" s="88">
        <f t="shared" si="2"/>
        <v>126.66666666666667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2">
        <f t="shared" si="1"/>
        <v>51</v>
      </c>
      <c r="B57" s="71" t="s">
        <v>241</v>
      </c>
      <c r="C57" s="71" t="s">
        <v>52</v>
      </c>
      <c r="D57" s="71"/>
      <c r="E57" s="90">
        <v>379</v>
      </c>
      <c r="F57" s="72">
        <v>3</v>
      </c>
      <c r="G57" s="83">
        <f t="shared" si="2"/>
        <v>126.33333333333333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2">
        <f t="shared" si="1"/>
        <v>52</v>
      </c>
      <c r="B58" s="33" t="s">
        <v>398</v>
      </c>
      <c r="C58" s="33" t="s">
        <v>50</v>
      </c>
      <c r="D58" s="33" t="s">
        <v>0</v>
      </c>
      <c r="E58" s="74">
        <v>1137</v>
      </c>
      <c r="F58" s="73">
        <v>9</v>
      </c>
      <c r="G58" s="83">
        <f t="shared" si="2"/>
        <v>126.33333333333333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2">
        <f t="shared" si="1"/>
        <v>53</v>
      </c>
      <c r="B59" s="71" t="s">
        <v>220</v>
      </c>
      <c r="C59" s="71" t="s">
        <v>55</v>
      </c>
      <c r="D59" s="71"/>
      <c r="E59" s="90">
        <v>6425</v>
      </c>
      <c r="F59" s="72">
        <v>51</v>
      </c>
      <c r="G59" s="83">
        <f t="shared" si="2"/>
        <v>125.98039215686275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2">
        <f t="shared" si="1"/>
        <v>54</v>
      </c>
      <c r="B60" s="33" t="s">
        <v>126</v>
      </c>
      <c r="C60" s="33" t="s">
        <v>132</v>
      </c>
      <c r="D60" s="73"/>
      <c r="E60" s="74">
        <v>1132</v>
      </c>
      <c r="F60" s="73">
        <v>9</v>
      </c>
      <c r="G60" s="83">
        <f t="shared" si="2"/>
        <v>125.77777777777777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2">
        <f t="shared" si="1"/>
        <v>55</v>
      </c>
      <c r="B61" s="33" t="s">
        <v>263</v>
      </c>
      <c r="C61" s="33" t="s">
        <v>51</v>
      </c>
      <c r="D61" s="73"/>
      <c r="E61" s="74">
        <v>377</v>
      </c>
      <c r="F61" s="73">
        <v>3</v>
      </c>
      <c r="G61" s="83">
        <f t="shared" si="2"/>
        <v>125.66666666666667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2">
        <f t="shared" si="1"/>
        <v>56</v>
      </c>
      <c r="B62" s="71" t="s">
        <v>224</v>
      </c>
      <c r="C62" s="71" t="s">
        <v>48</v>
      </c>
      <c r="D62" s="72" t="s">
        <v>29</v>
      </c>
      <c r="E62" s="90">
        <v>5632</v>
      </c>
      <c r="F62" s="72">
        <v>45</v>
      </c>
      <c r="G62" s="83">
        <f t="shared" si="2"/>
        <v>125.15555555555555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2">
        <f t="shared" si="1"/>
        <v>57</v>
      </c>
      <c r="B63" s="33" t="s">
        <v>181</v>
      </c>
      <c r="C63" s="33" t="s">
        <v>52</v>
      </c>
      <c r="D63" s="33"/>
      <c r="E63" s="74">
        <v>7569</v>
      </c>
      <c r="F63" s="73">
        <v>61</v>
      </c>
      <c r="G63" s="83">
        <f t="shared" si="2"/>
        <v>124.08196721311475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2">
        <f t="shared" si="1"/>
        <v>58</v>
      </c>
      <c r="B64" s="71" t="s">
        <v>221</v>
      </c>
      <c r="C64" s="71" t="s">
        <v>55</v>
      </c>
      <c r="D64" s="71"/>
      <c r="E64" s="90">
        <v>2598</v>
      </c>
      <c r="F64" s="72">
        <v>21</v>
      </c>
      <c r="G64" s="83">
        <f t="shared" si="2"/>
        <v>123.71428571428571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2">
        <f t="shared" si="1"/>
        <v>59</v>
      </c>
      <c r="B65" s="71" t="s">
        <v>223</v>
      </c>
      <c r="C65" s="71" t="s">
        <v>56</v>
      </c>
      <c r="D65" s="71"/>
      <c r="E65" s="90">
        <v>5802</v>
      </c>
      <c r="F65" s="72">
        <v>47</v>
      </c>
      <c r="G65" s="83">
        <f t="shared" si="2"/>
        <v>123.44680851063829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4">
        <f t="shared" si="1"/>
        <v>60</v>
      </c>
      <c r="B66" s="111" t="s">
        <v>194</v>
      </c>
      <c r="C66" s="111" t="s">
        <v>51</v>
      </c>
      <c r="D66" s="104" t="s">
        <v>29</v>
      </c>
      <c r="E66" s="105">
        <v>3316</v>
      </c>
      <c r="F66" s="104">
        <v>27</v>
      </c>
      <c r="G66" s="88">
        <f t="shared" si="2"/>
        <v>122.81481481481481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2">
        <f t="shared" si="1"/>
        <v>61</v>
      </c>
      <c r="B67" s="71" t="s">
        <v>174</v>
      </c>
      <c r="C67" s="71" t="s">
        <v>51</v>
      </c>
      <c r="D67" s="71"/>
      <c r="E67" s="90">
        <v>1105</v>
      </c>
      <c r="F67" s="72">
        <v>9</v>
      </c>
      <c r="G67" s="83">
        <f t="shared" si="2"/>
        <v>122.77777777777777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2">
        <f t="shared" si="1"/>
        <v>62</v>
      </c>
      <c r="B68" s="33" t="s">
        <v>84</v>
      </c>
      <c r="C68" s="33" t="s">
        <v>17</v>
      </c>
      <c r="D68" s="73" t="s">
        <v>29</v>
      </c>
      <c r="E68" s="74">
        <v>7727</v>
      </c>
      <c r="F68" s="73">
        <v>63</v>
      </c>
      <c r="G68" s="83">
        <f t="shared" si="2"/>
        <v>122.65079365079364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2">
        <f t="shared" si="1"/>
        <v>63</v>
      </c>
      <c r="B69" s="90" t="s">
        <v>193</v>
      </c>
      <c r="C69" s="90" t="s">
        <v>53</v>
      </c>
      <c r="D69" s="90"/>
      <c r="E69" s="90">
        <v>1837</v>
      </c>
      <c r="F69" s="72">
        <v>15</v>
      </c>
      <c r="G69" s="83">
        <f t="shared" si="2"/>
        <v>122.46666666666667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2">
        <f t="shared" si="1"/>
        <v>64</v>
      </c>
      <c r="B70" s="71" t="s">
        <v>261</v>
      </c>
      <c r="C70" s="71" t="s">
        <v>53</v>
      </c>
      <c r="D70" s="71"/>
      <c r="E70" s="90">
        <v>2196</v>
      </c>
      <c r="F70" s="72">
        <v>18</v>
      </c>
      <c r="G70" s="83">
        <f t="shared" si="2"/>
        <v>122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2">
        <f t="shared" si="1"/>
        <v>65</v>
      </c>
      <c r="B71" s="33" t="s">
        <v>250</v>
      </c>
      <c r="C71" s="33" t="s">
        <v>23</v>
      </c>
      <c r="D71" s="33"/>
      <c r="E71" s="74">
        <v>729</v>
      </c>
      <c r="F71" s="73">
        <v>6</v>
      </c>
      <c r="G71" s="83">
        <f aca="true" t="shared" si="3" ref="G71:G102">E71/F71</f>
        <v>121.5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2">
        <f t="shared" si="1"/>
        <v>66</v>
      </c>
      <c r="B72" s="33" t="s">
        <v>133</v>
      </c>
      <c r="C72" s="33" t="s">
        <v>20</v>
      </c>
      <c r="D72" s="33"/>
      <c r="E72" s="74">
        <v>6394</v>
      </c>
      <c r="F72" s="73">
        <v>53</v>
      </c>
      <c r="G72" s="83">
        <f t="shared" si="3"/>
        <v>120.64150943396227</v>
      </c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2">
        <f aca="true" t="shared" si="4" ref="A73:A105">A72+1</f>
        <v>67</v>
      </c>
      <c r="B73" s="71" t="s">
        <v>222</v>
      </c>
      <c r="C73" s="71" t="s">
        <v>51</v>
      </c>
      <c r="D73" s="72" t="s">
        <v>29</v>
      </c>
      <c r="E73" s="90">
        <v>3619</v>
      </c>
      <c r="F73" s="72">
        <v>30</v>
      </c>
      <c r="G73" s="83">
        <f t="shared" si="3"/>
        <v>120.63333333333334</v>
      </c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2">
        <f t="shared" si="4"/>
        <v>68</v>
      </c>
      <c r="B74" s="33" t="s">
        <v>90</v>
      </c>
      <c r="C74" s="33" t="s">
        <v>54</v>
      </c>
      <c r="D74" s="73" t="s">
        <v>29</v>
      </c>
      <c r="E74" s="74">
        <v>8311</v>
      </c>
      <c r="F74" s="73">
        <v>69</v>
      </c>
      <c r="G74" s="83">
        <f t="shared" si="3"/>
        <v>120.44927536231884</v>
      </c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2">
        <f t="shared" si="4"/>
        <v>69</v>
      </c>
      <c r="B75" s="33" t="s">
        <v>472</v>
      </c>
      <c r="C75" s="33" t="s">
        <v>50</v>
      </c>
      <c r="D75" s="73" t="s">
        <v>0</v>
      </c>
      <c r="E75" s="74">
        <v>359</v>
      </c>
      <c r="F75" s="73">
        <v>3</v>
      </c>
      <c r="G75" s="83">
        <f t="shared" si="3"/>
        <v>119.66666666666667</v>
      </c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4">
        <f t="shared" si="4"/>
        <v>70</v>
      </c>
      <c r="B76" s="85" t="s">
        <v>392</v>
      </c>
      <c r="C76" s="85" t="s">
        <v>48</v>
      </c>
      <c r="D76" s="85"/>
      <c r="E76" s="86">
        <v>1430</v>
      </c>
      <c r="F76" s="87">
        <v>12</v>
      </c>
      <c r="G76" s="88">
        <f t="shared" si="3"/>
        <v>119.16666666666667</v>
      </c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2">
        <f t="shared" si="4"/>
        <v>71</v>
      </c>
      <c r="B77" s="33" t="s">
        <v>136</v>
      </c>
      <c r="C77" s="33" t="s">
        <v>56</v>
      </c>
      <c r="D77" s="33"/>
      <c r="E77" s="74">
        <v>7089</v>
      </c>
      <c r="F77" s="73">
        <v>60</v>
      </c>
      <c r="G77" s="83">
        <f t="shared" si="3"/>
        <v>118.15</v>
      </c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2">
        <f t="shared" si="4"/>
        <v>72</v>
      </c>
      <c r="B78" s="33" t="s">
        <v>180</v>
      </c>
      <c r="C78" s="33" t="s">
        <v>52</v>
      </c>
      <c r="D78" s="33"/>
      <c r="E78" s="74">
        <v>4588</v>
      </c>
      <c r="F78" s="73">
        <v>39</v>
      </c>
      <c r="G78" s="83">
        <f t="shared" si="3"/>
        <v>117.64102564102564</v>
      </c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82">
        <f t="shared" si="4"/>
        <v>73</v>
      </c>
      <c r="B79" s="33" t="s">
        <v>82</v>
      </c>
      <c r="C79" s="33" t="s">
        <v>17</v>
      </c>
      <c r="D79" s="73" t="s">
        <v>29</v>
      </c>
      <c r="E79" s="74">
        <v>6980</v>
      </c>
      <c r="F79" s="73">
        <v>60</v>
      </c>
      <c r="G79" s="83">
        <f t="shared" si="3"/>
        <v>116.33333333333333</v>
      </c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82">
        <f t="shared" si="4"/>
        <v>74</v>
      </c>
      <c r="B80" s="71" t="s">
        <v>219</v>
      </c>
      <c r="C80" s="71" t="s">
        <v>23</v>
      </c>
      <c r="D80" s="71"/>
      <c r="E80" s="90">
        <v>1743</v>
      </c>
      <c r="F80" s="72">
        <v>15</v>
      </c>
      <c r="G80" s="83">
        <f t="shared" si="3"/>
        <v>116.2</v>
      </c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0.25">
      <c r="A81" s="82">
        <f t="shared" si="4"/>
        <v>75</v>
      </c>
      <c r="B81" s="33" t="s">
        <v>88</v>
      </c>
      <c r="C81" s="33" t="s">
        <v>51</v>
      </c>
      <c r="D81" s="73"/>
      <c r="E81" s="74">
        <v>3942</v>
      </c>
      <c r="F81" s="73">
        <v>34</v>
      </c>
      <c r="G81" s="89">
        <f t="shared" si="3"/>
        <v>115.94117647058823</v>
      </c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0.25">
      <c r="A82" s="82">
        <f t="shared" si="4"/>
        <v>76</v>
      </c>
      <c r="B82" s="33" t="s">
        <v>280</v>
      </c>
      <c r="C82" s="33" t="s">
        <v>48</v>
      </c>
      <c r="D82" s="33"/>
      <c r="E82" s="74">
        <v>2054</v>
      </c>
      <c r="F82" s="73">
        <v>18</v>
      </c>
      <c r="G82" s="83">
        <f t="shared" si="3"/>
        <v>114.11111111111111</v>
      </c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0.25">
      <c r="A83" s="82">
        <f t="shared" si="4"/>
        <v>77</v>
      </c>
      <c r="B83" s="33" t="s">
        <v>318</v>
      </c>
      <c r="C83" s="33" t="s">
        <v>53</v>
      </c>
      <c r="D83" s="33"/>
      <c r="E83" s="74">
        <v>1821</v>
      </c>
      <c r="F83" s="73">
        <v>16</v>
      </c>
      <c r="G83" s="83">
        <f t="shared" si="3"/>
        <v>113.8125</v>
      </c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0.25">
      <c r="A84" s="82">
        <f t="shared" si="4"/>
        <v>78</v>
      </c>
      <c r="B84" s="33" t="s">
        <v>163</v>
      </c>
      <c r="C84" s="33" t="s">
        <v>23</v>
      </c>
      <c r="D84" s="33"/>
      <c r="E84" s="74">
        <v>1018</v>
      </c>
      <c r="F84" s="73">
        <v>9</v>
      </c>
      <c r="G84" s="83">
        <f t="shared" si="3"/>
        <v>113.11111111111111</v>
      </c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0.25">
      <c r="A85" s="82">
        <f t="shared" si="4"/>
        <v>79</v>
      </c>
      <c r="B85" s="33" t="s">
        <v>137</v>
      </c>
      <c r="C85" s="33" t="s">
        <v>56</v>
      </c>
      <c r="D85" s="33"/>
      <c r="E85" s="74">
        <v>6996</v>
      </c>
      <c r="F85" s="73">
        <v>62</v>
      </c>
      <c r="G85" s="83">
        <f t="shared" si="3"/>
        <v>112.83870967741936</v>
      </c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0.25">
      <c r="A86" s="84">
        <f t="shared" si="4"/>
        <v>80</v>
      </c>
      <c r="B86" s="111" t="s">
        <v>242</v>
      </c>
      <c r="C86" s="111" t="s">
        <v>132</v>
      </c>
      <c r="D86" s="104" t="s">
        <v>29</v>
      </c>
      <c r="E86" s="105">
        <v>990</v>
      </c>
      <c r="F86" s="104">
        <v>9</v>
      </c>
      <c r="G86" s="88">
        <f t="shared" si="3"/>
        <v>110</v>
      </c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20.25">
      <c r="A87" s="82">
        <f t="shared" si="4"/>
        <v>81</v>
      </c>
      <c r="B87" s="33" t="s">
        <v>471</v>
      </c>
      <c r="C87" s="33" t="s">
        <v>132</v>
      </c>
      <c r="D87" s="73" t="s">
        <v>29</v>
      </c>
      <c r="E87" s="74">
        <v>330</v>
      </c>
      <c r="F87" s="73">
        <v>3</v>
      </c>
      <c r="G87" s="83">
        <f t="shared" si="3"/>
        <v>110</v>
      </c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20.25">
      <c r="A88" s="82">
        <f t="shared" si="4"/>
        <v>82</v>
      </c>
      <c r="B88" s="33" t="s">
        <v>32</v>
      </c>
      <c r="C88" s="33" t="s">
        <v>23</v>
      </c>
      <c r="D88" s="73"/>
      <c r="E88" s="74">
        <v>2963</v>
      </c>
      <c r="F88" s="73">
        <v>27</v>
      </c>
      <c r="G88" s="89">
        <f t="shared" si="3"/>
        <v>109.74074074074075</v>
      </c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20.25">
      <c r="A89" s="82">
        <f t="shared" si="4"/>
        <v>83</v>
      </c>
      <c r="B89" s="33" t="s">
        <v>86</v>
      </c>
      <c r="C89" s="33" t="s">
        <v>51</v>
      </c>
      <c r="D89" s="73" t="s">
        <v>29</v>
      </c>
      <c r="E89" s="74">
        <v>3996</v>
      </c>
      <c r="F89" s="73">
        <v>37</v>
      </c>
      <c r="G89" s="83">
        <f t="shared" si="3"/>
        <v>108</v>
      </c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20.25">
      <c r="A90" s="82">
        <f t="shared" si="4"/>
        <v>84</v>
      </c>
      <c r="B90" s="33" t="s">
        <v>378</v>
      </c>
      <c r="C90" s="33" t="s">
        <v>50</v>
      </c>
      <c r="D90" s="33"/>
      <c r="E90" s="74">
        <v>1285</v>
      </c>
      <c r="F90" s="73">
        <v>12</v>
      </c>
      <c r="G90" s="83">
        <f t="shared" si="3"/>
        <v>107.08333333333333</v>
      </c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20.25">
      <c r="A91" s="82">
        <f t="shared" si="4"/>
        <v>85</v>
      </c>
      <c r="B91" s="33" t="s">
        <v>279</v>
      </c>
      <c r="C91" s="33" t="s">
        <v>56</v>
      </c>
      <c r="D91" s="33"/>
      <c r="E91" s="74">
        <v>3414</v>
      </c>
      <c r="F91" s="73">
        <v>32</v>
      </c>
      <c r="G91" s="83">
        <f t="shared" si="3"/>
        <v>106.6875</v>
      </c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20.25">
      <c r="A92" s="82">
        <f t="shared" si="4"/>
        <v>86</v>
      </c>
      <c r="B92" s="33" t="s">
        <v>385</v>
      </c>
      <c r="C92" s="33" t="s">
        <v>56</v>
      </c>
      <c r="D92" s="33"/>
      <c r="E92" s="74">
        <v>318</v>
      </c>
      <c r="F92" s="73">
        <v>3</v>
      </c>
      <c r="G92" s="83">
        <f t="shared" si="3"/>
        <v>106</v>
      </c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0.25">
      <c r="A93" s="82">
        <f t="shared" si="4"/>
        <v>87</v>
      </c>
      <c r="B93" s="33" t="s">
        <v>87</v>
      </c>
      <c r="C93" s="33" t="s">
        <v>51</v>
      </c>
      <c r="D93" s="73" t="s">
        <v>29</v>
      </c>
      <c r="E93" s="74">
        <v>1689</v>
      </c>
      <c r="F93" s="73">
        <v>16</v>
      </c>
      <c r="G93" s="83">
        <f t="shared" si="3"/>
        <v>105.5625</v>
      </c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20.25">
      <c r="A94" s="82">
        <f t="shared" si="4"/>
        <v>88</v>
      </c>
      <c r="B94" s="33" t="s">
        <v>85</v>
      </c>
      <c r="C94" s="33" t="s">
        <v>51</v>
      </c>
      <c r="D94" s="73"/>
      <c r="E94" s="74">
        <v>1233</v>
      </c>
      <c r="F94" s="73">
        <v>12</v>
      </c>
      <c r="G94" s="83">
        <f t="shared" si="3"/>
        <v>102.75</v>
      </c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20.25">
      <c r="A95" s="82">
        <f t="shared" si="4"/>
        <v>89</v>
      </c>
      <c r="B95" s="33" t="s">
        <v>265</v>
      </c>
      <c r="C95" s="33" t="s">
        <v>55</v>
      </c>
      <c r="D95" s="73"/>
      <c r="E95" s="74">
        <v>597</v>
      </c>
      <c r="F95" s="73">
        <v>6</v>
      </c>
      <c r="G95" s="83">
        <f t="shared" si="3"/>
        <v>99.5</v>
      </c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20.25">
      <c r="A96" s="82">
        <f t="shared" si="4"/>
        <v>90</v>
      </c>
      <c r="B96" s="71" t="s">
        <v>245</v>
      </c>
      <c r="C96" s="71" t="s">
        <v>48</v>
      </c>
      <c r="D96" s="72" t="s">
        <v>0</v>
      </c>
      <c r="E96" s="90">
        <v>578</v>
      </c>
      <c r="F96" s="72">
        <v>6</v>
      </c>
      <c r="G96" s="83">
        <f t="shared" si="3"/>
        <v>96.33333333333333</v>
      </c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20.25">
      <c r="A97" s="82">
        <f t="shared" si="4"/>
        <v>91</v>
      </c>
      <c r="B97" s="90" t="s">
        <v>196</v>
      </c>
      <c r="C97" s="90" t="s">
        <v>48</v>
      </c>
      <c r="D97" s="72" t="s">
        <v>29</v>
      </c>
      <c r="E97" s="90">
        <v>569</v>
      </c>
      <c r="F97" s="72">
        <v>6</v>
      </c>
      <c r="G97" s="83">
        <f t="shared" si="3"/>
        <v>94.83333333333333</v>
      </c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0.25">
      <c r="A98" s="82">
        <f t="shared" si="4"/>
        <v>92</v>
      </c>
      <c r="B98" s="33" t="s">
        <v>175</v>
      </c>
      <c r="C98" s="33" t="s">
        <v>56</v>
      </c>
      <c r="D98" s="33"/>
      <c r="E98" s="74">
        <v>548</v>
      </c>
      <c r="F98" s="73">
        <v>6</v>
      </c>
      <c r="G98" s="83">
        <f t="shared" si="3"/>
        <v>91.33333333333333</v>
      </c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0.25">
      <c r="A99" s="82">
        <f t="shared" si="4"/>
        <v>93</v>
      </c>
      <c r="B99" s="74" t="s">
        <v>61</v>
      </c>
      <c r="C99" s="74" t="s">
        <v>23</v>
      </c>
      <c r="D99" s="73"/>
      <c r="E99" s="74">
        <v>541</v>
      </c>
      <c r="F99" s="73">
        <v>6</v>
      </c>
      <c r="G99" s="83">
        <f t="shared" si="3"/>
        <v>90.16666666666667</v>
      </c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20.25">
      <c r="A100" s="82">
        <f t="shared" si="4"/>
        <v>94</v>
      </c>
      <c r="B100" s="33" t="s">
        <v>251</v>
      </c>
      <c r="C100" s="33" t="s">
        <v>20</v>
      </c>
      <c r="D100" s="33"/>
      <c r="E100" s="74">
        <v>258</v>
      </c>
      <c r="F100" s="73">
        <v>3</v>
      </c>
      <c r="G100" s="83">
        <f t="shared" si="3"/>
        <v>86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20.25">
      <c r="A101" s="82">
        <f t="shared" si="4"/>
        <v>95</v>
      </c>
      <c r="B101" s="71" t="s">
        <v>208</v>
      </c>
      <c r="C101" s="71" t="s">
        <v>56</v>
      </c>
      <c r="D101" s="71"/>
      <c r="E101" s="90">
        <v>503</v>
      </c>
      <c r="F101" s="72">
        <v>6</v>
      </c>
      <c r="G101" s="83">
        <f t="shared" si="3"/>
        <v>83.83333333333333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20.25">
      <c r="A102" s="82">
        <f t="shared" si="4"/>
        <v>96</v>
      </c>
      <c r="B102" s="33" t="s">
        <v>153</v>
      </c>
      <c r="C102" s="33" t="s">
        <v>48</v>
      </c>
      <c r="D102" s="73" t="s">
        <v>29</v>
      </c>
      <c r="E102" s="74">
        <v>246</v>
      </c>
      <c r="F102" s="73">
        <v>3</v>
      </c>
      <c r="G102" s="83">
        <f t="shared" si="3"/>
        <v>82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20.25">
      <c r="A103" s="82">
        <f t="shared" si="4"/>
        <v>97</v>
      </c>
      <c r="B103" s="71" t="s">
        <v>195</v>
      </c>
      <c r="C103" s="71" t="s">
        <v>51</v>
      </c>
      <c r="D103" s="72" t="s">
        <v>29</v>
      </c>
      <c r="E103" s="90">
        <v>1193</v>
      </c>
      <c r="F103" s="72">
        <v>15</v>
      </c>
      <c r="G103" s="83">
        <f>E103/F103</f>
        <v>79.53333333333333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20.25">
      <c r="A104" s="82">
        <f t="shared" si="4"/>
        <v>98</v>
      </c>
      <c r="B104" s="33" t="s">
        <v>584</v>
      </c>
      <c r="C104" s="33" t="s">
        <v>51</v>
      </c>
      <c r="D104" s="73" t="s">
        <v>0</v>
      </c>
      <c r="E104" s="74">
        <v>231</v>
      </c>
      <c r="F104" s="73">
        <v>3</v>
      </c>
      <c r="G104" s="83">
        <f>E104/F104</f>
        <v>77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20.25">
      <c r="A105" s="82">
        <f t="shared" si="4"/>
        <v>99</v>
      </c>
      <c r="B105" s="33" t="s">
        <v>60</v>
      </c>
      <c r="C105" s="33" t="s">
        <v>48</v>
      </c>
      <c r="D105" s="73" t="s">
        <v>29</v>
      </c>
      <c r="E105" s="74">
        <v>364</v>
      </c>
      <c r="F105" s="73">
        <v>6</v>
      </c>
      <c r="G105" s="83">
        <f>E105/F105</f>
        <v>60.666666666666664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5.421875" style="0" customWidth="1"/>
    <col min="4" max="4" width="19.8515625" style="0" customWidth="1"/>
    <col min="6" max="6" width="15.00390625" style="0" customWidth="1"/>
  </cols>
  <sheetData>
    <row r="1" spans="1:17" ht="12.7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.75">
      <c r="A2" s="112"/>
      <c r="B2" s="157" t="s">
        <v>536</v>
      </c>
      <c r="C2" s="147"/>
      <c r="D2" s="147"/>
      <c r="E2" s="147"/>
      <c r="F2" s="147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.75">
      <c r="A3" s="112"/>
      <c r="B3" s="147"/>
      <c r="C3" s="147"/>
      <c r="D3" s="147"/>
      <c r="E3" s="147"/>
      <c r="F3" s="147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2.75">
      <c r="A4" s="112"/>
      <c r="B4" s="147"/>
      <c r="C4" s="147"/>
      <c r="D4" s="147"/>
      <c r="E4" s="147"/>
      <c r="F4" s="147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2.75">
      <c r="A5" s="112"/>
      <c r="B5" s="147"/>
      <c r="C5" s="147"/>
      <c r="D5" s="147"/>
      <c r="E5" s="147"/>
      <c r="F5" s="147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ht="12.75">
      <c r="A6" s="112"/>
      <c r="B6" s="112"/>
      <c r="C6" s="112"/>
      <c r="D6" s="112"/>
      <c r="E6" s="112"/>
      <c r="F6" s="119" t="s">
        <v>538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12.75">
      <c r="A7" s="112"/>
      <c r="B7" s="112"/>
      <c r="C7" s="112"/>
      <c r="D7" s="112"/>
      <c r="E7" s="119" t="s">
        <v>537</v>
      </c>
      <c r="F7" s="119" t="s">
        <v>539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12.75">
      <c r="A8" s="112"/>
      <c r="B8" s="112"/>
      <c r="C8" s="112"/>
      <c r="D8" s="112"/>
      <c r="E8" s="118"/>
      <c r="F8" s="118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</row>
    <row r="9" spans="1:17" ht="23.25">
      <c r="A9" s="120">
        <v>1</v>
      </c>
      <c r="B9" s="113" t="s">
        <v>14</v>
      </c>
      <c r="C9" s="114"/>
      <c r="D9" s="114"/>
      <c r="E9" s="116">
        <v>171</v>
      </c>
      <c r="F9" s="116">
        <v>0</v>
      </c>
      <c r="G9" s="115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ht="23.25">
      <c r="A10" s="120">
        <f>A9+1</f>
        <v>2</v>
      </c>
      <c r="B10" s="113" t="s">
        <v>28</v>
      </c>
      <c r="C10" s="114"/>
      <c r="D10" s="114"/>
      <c r="E10" s="116">
        <v>146</v>
      </c>
      <c r="F10" s="116">
        <v>60</v>
      </c>
      <c r="G10" s="115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23.25">
      <c r="A11" s="120">
        <f aca="true" t="shared" si="0" ref="A11:A36">A10+1</f>
        <v>3</v>
      </c>
      <c r="B11" s="113" t="s">
        <v>44</v>
      </c>
      <c r="C11" s="114"/>
      <c r="D11" s="114"/>
      <c r="E11" s="116">
        <v>146</v>
      </c>
      <c r="F11" s="116">
        <v>60</v>
      </c>
      <c r="G11" s="115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23.25">
      <c r="A12" s="120">
        <f t="shared" si="0"/>
        <v>4</v>
      </c>
      <c r="B12" s="113" t="s">
        <v>37</v>
      </c>
      <c r="C12" s="113"/>
      <c r="D12" s="114"/>
      <c r="E12" s="116">
        <v>150</v>
      </c>
      <c r="F12" s="116">
        <v>51</v>
      </c>
      <c r="G12" s="115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23.25">
      <c r="A13" s="120">
        <f t="shared" si="0"/>
        <v>5</v>
      </c>
      <c r="B13" s="113" t="s">
        <v>23</v>
      </c>
      <c r="C13" s="114"/>
      <c r="D13" s="114"/>
      <c r="E13" s="116">
        <v>126</v>
      </c>
      <c r="F13" s="116">
        <v>108</v>
      </c>
      <c r="G13" s="115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23.25">
      <c r="A14" s="120">
        <f t="shared" si="0"/>
        <v>6</v>
      </c>
      <c r="B14" s="113" t="s">
        <v>45</v>
      </c>
      <c r="C14" s="116"/>
      <c r="D14" s="116"/>
      <c r="E14" s="116">
        <v>142</v>
      </c>
      <c r="F14" s="116">
        <v>69</v>
      </c>
      <c r="G14" s="115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23.25">
      <c r="A15" s="120">
        <f t="shared" si="0"/>
        <v>7</v>
      </c>
      <c r="B15" s="113" t="s">
        <v>51</v>
      </c>
      <c r="C15" s="114"/>
      <c r="D15" s="114"/>
      <c r="E15" s="116">
        <v>112</v>
      </c>
      <c r="F15" s="116">
        <v>141</v>
      </c>
      <c r="G15" s="115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23.25">
      <c r="A16" s="120">
        <f t="shared" si="0"/>
        <v>8</v>
      </c>
      <c r="B16" s="113" t="s">
        <v>27</v>
      </c>
      <c r="C16" s="114"/>
      <c r="D16" s="114"/>
      <c r="E16" s="116">
        <v>139</v>
      </c>
      <c r="F16" s="116">
        <v>78</v>
      </c>
      <c r="G16" s="115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23.25">
      <c r="A17" s="120">
        <f t="shared" si="0"/>
        <v>9</v>
      </c>
      <c r="B17" s="113" t="s">
        <v>50</v>
      </c>
      <c r="C17" s="114"/>
      <c r="D17" s="114"/>
      <c r="E17" s="116">
        <v>151</v>
      </c>
      <c r="F17" s="116">
        <v>48</v>
      </c>
      <c r="G17" s="115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23.25">
      <c r="A18" s="120">
        <f t="shared" si="0"/>
        <v>10</v>
      </c>
      <c r="B18" s="113" t="s">
        <v>19</v>
      </c>
      <c r="C18" s="114" t="s">
        <v>0</v>
      </c>
      <c r="D18" s="114"/>
      <c r="E18" s="116">
        <v>152</v>
      </c>
      <c r="F18" s="116">
        <v>45</v>
      </c>
      <c r="G18" s="115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23.25">
      <c r="A19" s="120">
        <f t="shared" si="0"/>
        <v>11</v>
      </c>
      <c r="B19" s="113" t="s">
        <v>15</v>
      </c>
      <c r="C19" s="114"/>
      <c r="D19" s="114"/>
      <c r="E19" s="116">
        <v>142</v>
      </c>
      <c r="F19" s="116">
        <v>69</v>
      </c>
      <c r="G19" s="115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23.25">
      <c r="A20" s="120">
        <f t="shared" si="0"/>
        <v>12</v>
      </c>
      <c r="B20" s="113" t="s">
        <v>18</v>
      </c>
      <c r="C20" s="116"/>
      <c r="D20" s="116"/>
      <c r="E20" s="116">
        <v>145</v>
      </c>
      <c r="F20" s="116">
        <v>63</v>
      </c>
      <c r="G20" s="115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ht="23.25">
      <c r="A21" s="120">
        <f t="shared" si="0"/>
        <v>13</v>
      </c>
      <c r="B21" s="113" t="s">
        <v>25</v>
      </c>
      <c r="C21" s="113"/>
      <c r="D21" s="114"/>
      <c r="E21" s="116">
        <v>142</v>
      </c>
      <c r="F21" s="116">
        <v>69</v>
      </c>
      <c r="G21" s="115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23.25">
      <c r="A22" s="120">
        <f t="shared" si="0"/>
        <v>14</v>
      </c>
      <c r="B22" s="117" t="s">
        <v>40</v>
      </c>
      <c r="C22" s="114"/>
      <c r="D22" s="114"/>
      <c r="E22" s="116">
        <v>167</v>
      </c>
      <c r="F22" s="116">
        <v>9</v>
      </c>
      <c r="G22" s="115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ht="23.25">
      <c r="A23" s="120">
        <f t="shared" si="0"/>
        <v>15</v>
      </c>
      <c r="B23" s="113" t="s">
        <v>52</v>
      </c>
      <c r="C23" s="114"/>
      <c r="D23" s="114"/>
      <c r="E23" s="116">
        <v>126</v>
      </c>
      <c r="F23" s="116">
        <v>108</v>
      </c>
      <c r="G23" s="115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23.25">
      <c r="A24" s="120">
        <f t="shared" si="0"/>
        <v>16</v>
      </c>
      <c r="B24" s="113" t="s">
        <v>38</v>
      </c>
      <c r="C24" s="114"/>
      <c r="D24" s="114"/>
      <c r="E24" s="116">
        <v>162</v>
      </c>
      <c r="F24" s="116">
        <v>21</v>
      </c>
      <c r="G24" s="115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t="23.25">
      <c r="A25" s="120">
        <f t="shared" si="0"/>
        <v>17</v>
      </c>
      <c r="B25" s="113" t="s">
        <v>39</v>
      </c>
      <c r="C25" s="114"/>
      <c r="D25" s="114"/>
      <c r="E25" s="116">
        <v>157</v>
      </c>
      <c r="F25" s="116">
        <v>33</v>
      </c>
      <c r="G25" s="115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t="23.25">
      <c r="A26" s="120">
        <f t="shared" si="0"/>
        <v>18</v>
      </c>
      <c r="B26" s="113" t="s">
        <v>54</v>
      </c>
      <c r="C26" s="114"/>
      <c r="D26" s="114"/>
      <c r="E26" s="116">
        <v>138</v>
      </c>
      <c r="F26" s="116">
        <v>78</v>
      </c>
      <c r="G26" s="115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23.25">
      <c r="A27" s="120">
        <f t="shared" si="0"/>
        <v>19</v>
      </c>
      <c r="B27" s="113" t="s">
        <v>55</v>
      </c>
      <c r="C27" s="114"/>
      <c r="D27" s="114"/>
      <c r="E27" s="116">
        <v>144</v>
      </c>
      <c r="F27" s="116">
        <v>66</v>
      </c>
      <c r="G27" s="115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23.25">
      <c r="A28" s="120">
        <f t="shared" si="0"/>
        <v>20</v>
      </c>
      <c r="B28" s="113" t="s">
        <v>56</v>
      </c>
      <c r="C28" s="114"/>
      <c r="D28" s="114"/>
      <c r="E28" s="116">
        <v>113</v>
      </c>
      <c r="F28" s="116">
        <v>138</v>
      </c>
      <c r="G28" s="115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t="23.25">
      <c r="A29" s="120">
        <f t="shared" si="0"/>
        <v>21</v>
      </c>
      <c r="B29" s="117" t="s">
        <v>17</v>
      </c>
      <c r="C29" s="114"/>
      <c r="D29" s="114"/>
      <c r="E29" s="116">
        <v>124</v>
      </c>
      <c r="F29" s="116">
        <v>114</v>
      </c>
      <c r="G29" s="115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t="23.25">
      <c r="A30" s="120">
        <f t="shared" si="0"/>
        <v>22</v>
      </c>
      <c r="B30" s="117" t="s">
        <v>16</v>
      </c>
      <c r="C30" s="114"/>
      <c r="D30" s="114"/>
      <c r="E30" s="116">
        <v>142</v>
      </c>
      <c r="F30" s="116">
        <v>69</v>
      </c>
      <c r="G30" s="115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23.25">
      <c r="A31" s="120">
        <f t="shared" si="0"/>
        <v>23</v>
      </c>
      <c r="B31" s="113" t="s">
        <v>48</v>
      </c>
      <c r="C31" s="113"/>
      <c r="D31" s="114"/>
      <c r="E31" s="116">
        <v>128</v>
      </c>
      <c r="F31" s="116">
        <v>102</v>
      </c>
      <c r="G31" s="115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t="23.25">
      <c r="A32" s="120">
        <f t="shared" si="0"/>
        <v>24</v>
      </c>
      <c r="B32" s="113" t="s">
        <v>13</v>
      </c>
      <c r="C32" s="114"/>
      <c r="D32" s="114"/>
      <c r="E32" s="116">
        <v>157</v>
      </c>
      <c r="F32" s="116">
        <v>33</v>
      </c>
      <c r="G32" s="115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23.25">
      <c r="A33" s="120">
        <f t="shared" si="0"/>
        <v>25</v>
      </c>
      <c r="B33" s="113" t="s">
        <v>26</v>
      </c>
      <c r="C33" s="114"/>
      <c r="D33" s="114"/>
      <c r="E33" s="116">
        <v>159</v>
      </c>
      <c r="F33" s="116">
        <v>30</v>
      </c>
      <c r="G33" s="115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3.25">
      <c r="A34" s="120">
        <f t="shared" si="0"/>
        <v>26</v>
      </c>
      <c r="B34" s="113" t="s">
        <v>20</v>
      </c>
      <c r="C34" s="114"/>
      <c r="D34" s="114"/>
      <c r="E34" s="116">
        <v>137</v>
      </c>
      <c r="F34" s="116">
        <v>81</v>
      </c>
      <c r="G34" s="115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23.25">
      <c r="A35" s="120">
        <f t="shared" si="0"/>
        <v>27</v>
      </c>
      <c r="B35" s="113" t="s">
        <v>12</v>
      </c>
      <c r="C35" s="116"/>
      <c r="D35" s="116"/>
      <c r="E35" s="116">
        <v>145</v>
      </c>
      <c r="F35" s="116">
        <v>63</v>
      </c>
      <c r="G35" s="115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23.25">
      <c r="A36" s="120">
        <f t="shared" si="0"/>
        <v>28</v>
      </c>
      <c r="B36" s="113" t="s">
        <v>43</v>
      </c>
      <c r="C36" s="114"/>
      <c r="D36" s="114"/>
      <c r="E36" s="116">
        <v>150</v>
      </c>
      <c r="F36" s="116">
        <v>51</v>
      </c>
      <c r="G36" s="115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2.7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2.7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2.7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2.7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2.7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2.7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2.7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t="12.7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2.7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t="12.7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2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1:17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1:17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1:17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1:17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1:17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1:17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1:17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1:17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1:17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1:17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1:17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1:17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1:17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1:17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1:17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1:17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1:17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1:17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1:17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1:17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1:17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1:17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1:17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1:17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1:17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1:17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1:17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1:17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1:17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1:17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1:17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1:17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1:17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1:17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1:17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1:17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1:17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1:17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1:17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1:10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</row>
    <row r="172" spans="1:10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</row>
    <row r="173" spans="1:10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1:10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</row>
    <row r="176" spans="1:10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0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1:10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1:10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</row>
    <row r="180" spans="1:10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</row>
    <row r="181" spans="1:10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1:10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</row>
    <row r="183" spans="1:10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</row>
    <row r="184" spans="1:10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</row>
    <row r="185" spans="1:10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</row>
    <row r="186" spans="1:10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</row>
    <row r="187" spans="1:10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1:10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</row>
    <row r="189" spans="1:10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</row>
    <row r="190" spans="1:10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</row>
    <row r="191" spans="1:10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1:10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1:10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1:10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</row>
    <row r="195" spans="1:10" ht="12.7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</row>
    <row r="196" spans="1:10" ht="12.7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</row>
    <row r="197" spans="1:10" ht="12.7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</row>
    <row r="198" spans="1:10" ht="12.7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</row>
    <row r="199" spans="1:10" ht="12.7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</row>
    <row r="200" spans="1:10" ht="12.7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</row>
    <row r="201" spans="1:10" ht="12.7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</row>
    <row r="202" spans="1:10" ht="12.7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</row>
    <row r="203" spans="1:10" ht="12.7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</row>
    <row r="204" spans="1:10" ht="12.7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</row>
    <row r="205" spans="1:10" ht="12.7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</row>
    <row r="206" spans="1:10" ht="12.7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</row>
    <row r="207" spans="1:10" ht="12.7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</row>
    <row r="208" spans="1:10" ht="12.7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</row>
    <row r="209" spans="1:10" ht="12.7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</row>
    <row r="210" spans="1:10" ht="12.7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</row>
    <row r="211" spans="1:10" ht="12.7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</row>
    <row r="212" spans="1:10" ht="12.7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</row>
    <row r="213" spans="1:10" ht="12.7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</row>
    <row r="214" spans="1:10" ht="12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</row>
    <row r="215" spans="1:10" ht="12.7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</row>
    <row r="216" spans="1:10" ht="12.7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</row>
    <row r="217" spans="1:10" ht="12.7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</row>
    <row r="218" spans="1:10" ht="12.7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</row>
    <row r="219" spans="1:10" ht="12.7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</row>
    <row r="220" spans="1:10" ht="12.7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</row>
    <row r="221" spans="1:10" ht="12.7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</row>
    <row r="222" spans="1:10" ht="12.7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</row>
    <row r="223" spans="1:10" ht="12.7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</row>
    <row r="224" spans="1:10" ht="12.7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</row>
    <row r="225" spans="1:10" ht="12.7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</row>
    <row r="226" spans="1:10" ht="12.7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</row>
    <row r="227" spans="1:10" ht="12.7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</row>
    <row r="228" spans="1:10" ht="12.7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</row>
    <row r="229" spans="1:10" ht="12.7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</row>
  </sheetData>
  <sheetProtection/>
  <mergeCells count="1">
    <mergeCell ref="B2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2017-03-31T12:35:57Z</cp:lastPrinted>
  <dcterms:created xsi:type="dcterms:W3CDTF">1996-09-04T14:57:23Z</dcterms:created>
  <dcterms:modified xsi:type="dcterms:W3CDTF">2017-05-17T13:37:53Z</dcterms:modified>
  <cp:category/>
  <cp:version/>
  <cp:contentType/>
  <cp:contentStatus/>
</cp:coreProperties>
</file>